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alsce\Documents\DOCUMENTOS\MTP\opos\opos 2024\"/>
    </mc:Choice>
  </mc:AlternateContent>
  <xr:revisionPtr revIDLastSave="0" documentId="8_{629CE61B-398E-454A-B9BE-E448AEBC73E6}" xr6:coauthVersionLast="47" xr6:coauthVersionMax="47" xr10:uidLastSave="{00000000-0000-0000-0000-000000000000}"/>
  <bookViews>
    <workbookView xWindow="-120" yWindow="-120" windowWidth="29040" windowHeight="15720" xr2:uid="{DD450F7D-B9DB-4E67-BF60-A0DA6E54D91D}"/>
  </bookViews>
  <sheets>
    <sheet name="Plantilla" sheetId="1" r:id="rId1"/>
    <sheet name="Full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51" i="1"/>
  <c r="K51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34" i="1"/>
  <c r="K34" i="1" s="1"/>
  <c r="F108" i="1" l="1"/>
  <c r="G108" i="1" s="1"/>
  <c r="F109" i="1" s="1"/>
  <c r="E22" i="1" s="1"/>
  <c r="I78" i="1"/>
  <c r="H78" i="1"/>
  <c r="G78" i="1"/>
  <c r="G77" i="1" s="1"/>
  <c r="E21" i="1" s="1"/>
  <c r="I43" i="1"/>
  <c r="I42" i="1"/>
  <c r="I41" i="1"/>
  <c r="I40" i="1"/>
  <c r="I39" i="1"/>
  <c r="I60" i="1"/>
  <c r="I59" i="1"/>
  <c r="I58" i="1"/>
  <c r="I57" i="1"/>
  <c r="I56" i="1"/>
  <c r="I55" i="1"/>
  <c r="I54" i="1"/>
  <c r="I53" i="1"/>
  <c r="I52" i="1"/>
  <c r="I51" i="1"/>
  <c r="I38" i="1"/>
  <c r="I37" i="1"/>
  <c r="I36" i="1"/>
  <c r="I35" i="1"/>
  <c r="I34" i="1"/>
  <c r="F23" i="1" l="1"/>
  <c r="H79" i="1"/>
  <c r="J36" i="1"/>
  <c r="K61" i="1"/>
  <c r="J57" i="1"/>
  <c r="J40" i="1"/>
  <c r="J42" i="1"/>
  <c r="J39" i="1"/>
  <c r="J41" i="1"/>
  <c r="J43" i="1"/>
  <c r="J52" i="1"/>
  <c r="J59" i="1"/>
  <c r="H61" i="1"/>
  <c r="J56" i="1"/>
  <c r="J60" i="1"/>
  <c r="J54" i="1"/>
  <c r="J58" i="1"/>
  <c r="I61" i="1"/>
  <c r="J51" i="1"/>
  <c r="J53" i="1"/>
  <c r="J55" i="1"/>
  <c r="J34" i="1"/>
  <c r="J38" i="1"/>
  <c r="I44" i="1"/>
  <c r="J35" i="1"/>
  <c r="J37" i="1"/>
  <c r="H44" i="1"/>
  <c r="F21" i="1" l="1"/>
  <c r="E20" i="1" s="1"/>
  <c r="K62" i="1"/>
  <c r="K44" i="1"/>
  <c r="K45" i="1" s="1"/>
  <c r="E18" i="1" s="1"/>
  <c r="J61" i="1"/>
  <c r="J44" i="1"/>
  <c r="E19" i="1" l="1"/>
  <c r="F17" i="1"/>
  <c r="E17" i="1" s="1"/>
  <c r="E16" i="1" s="1"/>
  <c r="L20" i="1" l="1"/>
</calcChain>
</file>

<file path=xl/sharedStrings.xml><?xml version="1.0" encoding="utf-8"?>
<sst xmlns="http://schemas.openxmlformats.org/spreadsheetml/2006/main" count="82" uniqueCount="57">
  <si>
    <t>PROCÉS DE SELECCIÓ</t>
  </si>
  <si>
    <t>NOM I COGNOMS ASPIRANT</t>
  </si>
  <si>
    <t>NÚM. DOCUMENT IDENTIFICATIU ASPIRANT</t>
  </si>
  <si>
    <t>PUNTUACIONS</t>
  </si>
  <si>
    <t>CRITERIS DE PUNTUACIÓ</t>
  </si>
  <si>
    <t>Puntuació</t>
  </si>
  <si>
    <t>Total treballat</t>
  </si>
  <si>
    <t>#</t>
  </si>
  <si>
    <t>Inici</t>
  </si>
  <si>
    <t>% Jornada</t>
  </si>
  <si>
    <t>Total mesos</t>
  </si>
  <si>
    <t>Anys</t>
  </si>
  <si>
    <t>Mesos</t>
  </si>
  <si>
    <t>Curs</t>
  </si>
  <si>
    <t>Entitat formadora</t>
  </si>
  <si>
    <t>Núm. hores</t>
  </si>
  <si>
    <t>TOTAL</t>
  </si>
  <si>
    <t>Nom Administració pública</t>
  </si>
  <si>
    <t>Any</t>
  </si>
  <si>
    <t>NOM PLAÇA</t>
  </si>
  <si>
    <t xml:space="preserve">A. EXPERIÈNCIA PROFESSIONAL </t>
  </si>
  <si>
    <t>1.  Experiència en places de l'Ajuntament de Vilassar de Mar</t>
  </si>
  <si>
    <t>C. FORMACIÓ ACADÈMICA</t>
  </si>
  <si>
    <t>1.  Formació reglada</t>
  </si>
  <si>
    <t>Formació</t>
  </si>
  <si>
    <t>2.  Formació continua</t>
  </si>
  <si>
    <t xml:space="preserve">FORMACIÓ CONTINUA
</t>
  </si>
  <si>
    <t>MÀXIM 2 PUNTS</t>
  </si>
  <si>
    <t>TOTAL HORES</t>
  </si>
  <si>
    <t>Puntuació Grup A</t>
  </si>
  <si>
    <t>Es valorarà 0,02 punts per hora de formació acreditada</t>
  </si>
  <si>
    <t>Fi *</t>
  </si>
  <si>
    <t xml:space="preserve">* La data de fi en contractes/nomenaments actius en l'actualitat, serà l'últim dia de la presentació d'instàncies. </t>
  </si>
  <si>
    <t>Categoriai Grup</t>
  </si>
  <si>
    <t>PUNTUACIÓ FINAL
(Màxim 100 punts)</t>
  </si>
  <si>
    <t>V.4</t>
  </si>
  <si>
    <t>FASE D'OPOSICIÓ (MÀXIM 25 PUNTS)</t>
  </si>
  <si>
    <t>Prova teòrica (Màxim 10 punts)</t>
  </si>
  <si>
    <t>Prova pràctica (Màxim 10 punts)</t>
  </si>
  <si>
    <t>Entrevista competencial (Màxim 5 punts)</t>
  </si>
  <si>
    <t>FASE DE CONCURS (MÀXIM 5 PUNTS)</t>
  </si>
  <si>
    <t>A. EXPERIÈNCIA PROFESSIONAL (MÀXIM 2 PUNTS)</t>
  </si>
  <si>
    <t>2.  Experiència en el sector privat</t>
  </si>
  <si>
    <t>C. FORMACIÓ ACADÈMICA (MÀXIM 3 PUNTS)</t>
  </si>
  <si>
    <t>1.  Serveis prestats a l'administració pública enla mateixa categoria de la plaça convocada</t>
  </si>
  <si>
    <t>2.  Experiència en el sector privat en la mateixa categoria de la plaça convocada</t>
  </si>
  <si>
    <t>2. Experiència en el sector privat en la mateixa categoria de la plaça convocada. 0,025 punts per mes treballat.</t>
  </si>
  <si>
    <t>MÀXIM 0,5 PUNTS</t>
  </si>
  <si>
    <t xml:space="preserve">1.Experiència en serveis prestats a l'Administració pública com a funcionari interí, laboral temporal o també en adscripcions o assignacions temporals en la mateixa categoria que la plaça convocada . 0,05 punts per mes de serveis prestats  ( màx 2 punts)           </t>
  </si>
  <si>
    <t>CONVOCATÒRIA DEL  CONCURS OPOSICIÓ DEL PROCÉS SELECTIUL PER LA COBERTURA DEFINITIVA D'UNA PLAÇA D'EDUCADORA DE PERSONAL LABORAL DEL PATRONAT D'ESCOLES BRESSOL DE L'AJUNTAMENT DE VILASSAR DE MAR.</t>
  </si>
  <si>
    <t>Grup C1</t>
  </si>
  <si>
    <t>C1</t>
  </si>
  <si>
    <t>Puntuació GRUP C</t>
  </si>
  <si>
    <t>0,25 punt grau/màster/postgrau</t>
  </si>
  <si>
    <t>0,25 punt altre grau superior</t>
  </si>
  <si>
    <t>MÀXIM 3 PUNTS</t>
  </si>
  <si>
    <t>MÀXIM 2,5 PUNTS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</si>
</sst>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2"/>
      <color theme="1"/>
      <name val="Open Sans"/>
      <family val="2"/>
    </font>
    <font>
      <sz val="12"/>
      <color theme="1"/>
      <name val="Open Sans"/>
      <family val="2"/>
    </font>
    <font>
      <b/>
      <sz val="11"/>
      <color theme="1"/>
      <name val="Open Sans"/>
      <family val="2"/>
    </font>
    <font>
      <b/>
      <sz val="11"/>
      <color theme="4" tint="-0.249977111117893"/>
      <name val="Open Sans"/>
      <family val="2"/>
    </font>
    <font>
      <b/>
      <sz val="14"/>
      <color theme="1"/>
      <name val="Open Sans"/>
      <family val="2"/>
    </font>
    <font>
      <b/>
      <sz val="16"/>
      <color theme="1"/>
      <name val="Open Sans"/>
      <family val="2"/>
    </font>
    <font>
      <b/>
      <u/>
      <sz val="11"/>
      <color theme="1"/>
      <name val="Open Sans"/>
      <family val="2"/>
    </font>
    <font>
      <sz val="10"/>
      <color theme="1"/>
      <name val="Open Sans"/>
      <family val="2"/>
    </font>
    <font>
      <b/>
      <sz val="20"/>
      <color theme="1"/>
      <name val="Open Sans"/>
      <family val="2"/>
    </font>
    <font>
      <sz val="8"/>
      <name val="Calibri"/>
      <family val="2"/>
      <scheme val="minor"/>
    </font>
    <font>
      <sz val="11"/>
      <color theme="0"/>
      <name val="Open Sans"/>
      <family val="2"/>
    </font>
    <font>
      <b/>
      <sz val="11"/>
      <color theme="0"/>
      <name val="Open Sans"/>
      <family val="2"/>
    </font>
    <font>
      <b/>
      <sz val="14"/>
      <name val="Open Sans"/>
      <family val="2"/>
    </font>
    <font>
      <b/>
      <u val="double"/>
      <sz val="14"/>
      <color rgb="FF0070C0"/>
      <name val="Open Sans"/>
      <family val="2"/>
    </font>
    <font>
      <sz val="11"/>
      <color rgb="FF28A48C"/>
      <name val="Open Sans"/>
      <family val="2"/>
    </font>
    <font>
      <b/>
      <sz val="16"/>
      <color theme="8" tint="-0.249977111117893"/>
      <name val="Open Sans"/>
      <family val="2"/>
    </font>
    <font>
      <b/>
      <sz val="28"/>
      <color theme="8" tint="-0.249977111117893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Dot">
        <color rgb="FF006600"/>
      </left>
      <right/>
      <top style="mediumDashDot">
        <color rgb="FF006600"/>
      </top>
      <bottom/>
      <diagonal/>
    </border>
    <border>
      <left/>
      <right/>
      <top style="mediumDashDot">
        <color rgb="FF006600"/>
      </top>
      <bottom/>
      <diagonal/>
    </border>
    <border>
      <left/>
      <right style="mediumDashDot">
        <color rgb="FF006600"/>
      </right>
      <top style="mediumDashDot">
        <color rgb="FF006600"/>
      </top>
      <bottom/>
      <diagonal/>
    </border>
    <border>
      <left style="mediumDashDot">
        <color rgb="FF006600"/>
      </left>
      <right/>
      <top/>
      <bottom/>
      <diagonal/>
    </border>
    <border>
      <left/>
      <right style="mediumDashDot">
        <color rgb="FF006600"/>
      </right>
      <top/>
      <bottom/>
      <diagonal/>
    </border>
    <border>
      <left style="mediumDashDot">
        <color rgb="FF006600"/>
      </left>
      <right/>
      <top/>
      <bottom style="mediumDashDot">
        <color rgb="FF006600"/>
      </bottom>
      <diagonal/>
    </border>
    <border>
      <left/>
      <right/>
      <top/>
      <bottom style="mediumDashDot">
        <color rgb="FF006600"/>
      </bottom>
      <diagonal/>
    </border>
    <border>
      <left/>
      <right style="mediumDashDot">
        <color rgb="FF006600"/>
      </right>
      <top/>
      <bottom style="mediumDashDot">
        <color rgb="FF0066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left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14" fontId="1" fillId="0" borderId="10" xfId="0" applyNumberFormat="1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2" fontId="1" fillId="0" borderId="0" xfId="0" applyNumberFormat="1" applyFont="1" applyAlignment="1" applyProtection="1">
      <alignment horizontal="left" vertical="top" wrapText="1"/>
      <protection locked="0"/>
    </xf>
    <xf numFmtId="2" fontId="1" fillId="0" borderId="10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1" fillId="4" borderId="0" xfId="0" applyFont="1" applyFill="1" applyAlignment="1" applyProtection="1">
      <alignment horizontal="left" vertic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vertical="center"/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2" fillId="0" borderId="27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left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16" fillId="4" borderId="0" xfId="0" applyFont="1" applyFill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horizontal="left" vertical="center"/>
      <protection locked="0"/>
    </xf>
    <xf numFmtId="0" fontId="5" fillId="4" borderId="1" xfId="0" applyFont="1" applyFill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left" vertical="center"/>
      <protection locked="0"/>
    </xf>
    <xf numFmtId="0" fontId="1" fillId="4" borderId="2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2" fontId="2" fillId="5" borderId="20" xfId="0" applyNumberFormat="1" applyFont="1" applyFill="1" applyBorder="1" applyAlignment="1" applyProtection="1">
      <alignment horizontal="center" vertical="center"/>
      <protection locked="0"/>
    </xf>
    <xf numFmtId="2" fontId="13" fillId="0" borderId="0" xfId="0" applyNumberFormat="1" applyFont="1" applyAlignment="1" applyProtection="1">
      <alignment vertical="center"/>
      <protection locked="0"/>
    </xf>
    <xf numFmtId="0" fontId="1" fillId="5" borderId="10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2" fontId="4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2" fontId="9" fillId="0" borderId="0" xfId="0" applyNumberFormat="1" applyFont="1" applyAlignment="1" applyProtection="1">
      <alignment horizontal="left" vertical="top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2" fontId="1" fillId="5" borderId="38" xfId="0" applyNumberFormat="1" applyFont="1" applyFill="1" applyBorder="1" applyAlignment="1" applyProtection="1">
      <alignment vertical="center" wrapText="1"/>
      <protection locked="0"/>
    </xf>
    <xf numFmtId="2" fontId="1" fillId="0" borderId="0" xfId="0" applyNumberFormat="1" applyFont="1" applyAlignment="1" applyProtection="1">
      <alignment vertical="center" wrapText="1"/>
      <protection locked="0"/>
    </xf>
    <xf numFmtId="2" fontId="1" fillId="0" borderId="0" xfId="0" applyNumberFormat="1" applyFont="1" applyAlignment="1" applyProtection="1">
      <alignment horizontal="center" vertical="center" wrapText="1"/>
      <protection locked="0"/>
    </xf>
    <xf numFmtId="2" fontId="1" fillId="0" borderId="0" xfId="0" applyNumberFormat="1" applyFont="1" applyAlignment="1" applyProtection="1">
      <alignment horizontal="left" vertical="center" wrapText="1"/>
      <protection locked="0"/>
    </xf>
    <xf numFmtId="2" fontId="12" fillId="0" borderId="0" xfId="0" applyNumberFormat="1" applyFont="1" applyAlignment="1" applyProtection="1">
      <alignment horizontal="center" vertical="center"/>
      <protection locked="0"/>
    </xf>
    <xf numFmtId="0" fontId="1" fillId="5" borderId="0" xfId="0" applyFont="1" applyFill="1" applyAlignment="1" applyProtection="1">
      <alignment horizontal="left" vertical="center"/>
      <protection locked="0"/>
    </xf>
    <xf numFmtId="0" fontId="8" fillId="5" borderId="0" xfId="0" applyFont="1" applyFill="1" applyAlignment="1" applyProtection="1">
      <alignment horizontal="left" vertical="center"/>
      <protection locked="0"/>
    </xf>
    <xf numFmtId="0" fontId="1" fillId="5" borderId="0" xfId="0" applyFont="1" applyFill="1" applyAlignment="1" applyProtection="1">
      <alignment horizontal="center" vertical="center"/>
      <protection locked="0"/>
    </xf>
    <xf numFmtId="0" fontId="4" fillId="5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left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4" fillId="5" borderId="4" xfId="0" applyFont="1" applyFill="1" applyBorder="1" applyAlignment="1" applyProtection="1">
      <alignment vertical="center"/>
      <protection locked="0"/>
    </xf>
    <xf numFmtId="2" fontId="1" fillId="0" borderId="0" xfId="0" applyNumberFormat="1" applyFont="1" applyAlignment="1" applyProtection="1">
      <alignment vertical="top" wrapText="1"/>
      <protection locked="0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2" fontId="3" fillId="5" borderId="10" xfId="0" applyNumberFormat="1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2" fontId="4" fillId="4" borderId="15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2" fontId="9" fillId="5" borderId="7" xfId="0" applyNumberFormat="1" applyFont="1" applyFill="1" applyBorder="1" applyAlignment="1" applyProtection="1">
      <alignment horizontal="left" vertical="top" wrapText="1"/>
      <protection locked="0"/>
    </xf>
    <xf numFmtId="2" fontId="9" fillId="5" borderId="8" xfId="0" applyNumberFormat="1" applyFont="1" applyFill="1" applyBorder="1" applyAlignment="1" applyProtection="1">
      <alignment horizontal="left" vertical="top" wrapText="1"/>
      <protection locked="0"/>
    </xf>
    <xf numFmtId="2" fontId="9" fillId="5" borderId="9" xfId="0" applyNumberFormat="1" applyFont="1" applyFill="1" applyBorder="1" applyAlignment="1" applyProtection="1">
      <alignment horizontal="left" vertical="top" wrapText="1"/>
      <protection locked="0"/>
    </xf>
    <xf numFmtId="0" fontId="4" fillId="5" borderId="19" xfId="0" applyFont="1" applyFill="1" applyBorder="1" applyAlignment="1" applyProtection="1">
      <alignment vertical="center"/>
      <protection locked="0"/>
    </xf>
    <xf numFmtId="0" fontId="4" fillId="5" borderId="16" xfId="0" applyFont="1" applyFill="1" applyBorder="1" applyAlignment="1" applyProtection="1">
      <alignment vertical="center"/>
      <protection locked="0"/>
    </xf>
    <xf numFmtId="0" fontId="4" fillId="5" borderId="20" xfId="0" applyFont="1" applyFill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2" fontId="10" fillId="0" borderId="0" xfId="0" applyNumberFormat="1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 applyProtection="1">
      <alignment horizontal="left" vertical="center"/>
      <protection locked="0"/>
    </xf>
    <xf numFmtId="0" fontId="4" fillId="5" borderId="22" xfId="0" applyFont="1" applyFill="1" applyBorder="1" applyAlignment="1" applyProtection="1">
      <alignment horizontal="left" vertical="center"/>
      <protection locked="0"/>
    </xf>
    <xf numFmtId="0" fontId="4" fillId="5" borderId="23" xfId="0" applyFont="1" applyFill="1" applyBorder="1" applyAlignment="1" applyProtection="1">
      <alignment horizontal="left" vertical="center"/>
      <protection locked="0"/>
    </xf>
    <xf numFmtId="2" fontId="9" fillId="5" borderId="4" xfId="0" applyNumberFormat="1" applyFont="1" applyFill="1" applyBorder="1" applyAlignment="1" applyProtection="1">
      <alignment horizontal="left" vertical="top" wrapText="1"/>
      <protection locked="0"/>
    </xf>
    <xf numFmtId="2" fontId="9" fillId="5" borderId="22" xfId="0" applyNumberFormat="1" applyFont="1" applyFill="1" applyBorder="1" applyAlignment="1" applyProtection="1">
      <alignment horizontal="left" vertical="top" wrapText="1"/>
      <protection locked="0"/>
    </xf>
    <xf numFmtId="2" fontId="9" fillId="5" borderId="23" xfId="0" applyNumberFormat="1" applyFont="1" applyFill="1" applyBorder="1" applyAlignment="1" applyProtection="1">
      <alignment horizontal="left" vertical="top" wrapText="1"/>
      <protection locked="0"/>
    </xf>
    <xf numFmtId="2" fontId="2" fillId="5" borderId="4" xfId="0" applyNumberFormat="1" applyFont="1" applyFill="1" applyBorder="1" applyAlignment="1" applyProtection="1">
      <alignment horizontal="left" vertical="center" wrapText="1"/>
      <protection locked="0"/>
    </xf>
    <xf numFmtId="2" fontId="2" fillId="5" borderId="22" xfId="0" applyNumberFormat="1" applyFont="1" applyFill="1" applyBorder="1" applyAlignment="1" applyProtection="1">
      <alignment horizontal="left" vertical="center" wrapText="1"/>
      <protection locked="0"/>
    </xf>
    <xf numFmtId="2" fontId="2" fillId="5" borderId="23" xfId="0" applyNumberFormat="1" applyFont="1" applyFill="1" applyBorder="1" applyAlignment="1" applyProtection="1">
      <alignment horizontal="left" vertical="center" wrapText="1"/>
      <protection locked="0"/>
    </xf>
    <xf numFmtId="2" fontId="1" fillId="5" borderId="1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16" xfId="0" applyNumberFormat="1" applyFont="1" applyFill="1" applyBorder="1" applyAlignment="1" applyProtection="1">
      <alignment horizontal="left" vertical="center" wrapText="1"/>
      <protection locked="0"/>
    </xf>
    <xf numFmtId="2" fontId="1" fillId="5" borderId="20" xfId="0" applyNumberFormat="1" applyFont="1" applyFill="1" applyBorder="1" applyAlignment="1" applyProtection="1">
      <alignment horizontal="left" vertical="center" wrapText="1"/>
      <protection locked="0"/>
    </xf>
    <xf numFmtId="2" fontId="1" fillId="5" borderId="7" xfId="0" applyNumberFormat="1" applyFont="1" applyFill="1" applyBorder="1" applyAlignment="1" applyProtection="1">
      <alignment horizontal="left" vertical="center" wrapText="1"/>
      <protection locked="0"/>
    </xf>
    <xf numFmtId="2" fontId="1" fillId="5" borderId="8" xfId="0" applyNumberFormat="1" applyFont="1" applyFill="1" applyBorder="1" applyAlignment="1" applyProtection="1">
      <alignment horizontal="left" vertical="center" wrapText="1"/>
      <protection locked="0"/>
    </xf>
    <xf numFmtId="2" fontId="1" fillId="5" borderId="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24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7" xfId="0" applyNumberFormat="1" applyFont="1" applyFill="1" applyBorder="1" applyAlignment="1" applyProtection="1">
      <alignment horizontal="left" vertical="center" wrapText="1"/>
      <protection locked="0"/>
    </xf>
    <xf numFmtId="2" fontId="1" fillId="5" borderId="40" xfId="0" applyNumberFormat="1" applyFont="1" applyFill="1" applyBorder="1" applyAlignment="1" applyProtection="1">
      <alignment horizontal="left" vertical="center" wrapText="1"/>
      <protection locked="0"/>
    </xf>
    <xf numFmtId="2" fontId="1" fillId="5" borderId="41" xfId="0" applyNumberFormat="1" applyFont="1" applyFill="1" applyBorder="1" applyAlignment="1" applyProtection="1">
      <alignment horizontal="left" vertical="center" wrapText="1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2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left" vertical="top" wrapText="1"/>
      <protection locked="0"/>
    </xf>
    <xf numFmtId="2" fontId="1" fillId="5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5" borderId="0" xfId="0" applyNumberFormat="1" applyFont="1" applyFill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left" vertical="center" wrapText="1"/>
      <protection locked="0"/>
    </xf>
    <xf numFmtId="0" fontId="4" fillId="0" borderId="16" xfId="0" applyFont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 applyProtection="1">
      <alignment horizontal="left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center" vertical="center"/>
      <protection locked="0"/>
    </xf>
    <xf numFmtId="0" fontId="6" fillId="5" borderId="18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 applyProtection="1">
      <alignment horizontal="left" vertical="center" wrapText="1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17" fillId="0" borderId="29" xfId="0" applyFont="1" applyBorder="1" applyAlignment="1" applyProtection="1">
      <alignment horizontal="center" vertical="center" wrapText="1"/>
      <protection locked="0"/>
    </xf>
    <xf numFmtId="0" fontId="17" fillId="0" borderId="30" xfId="0" applyFont="1" applyBorder="1" applyAlignment="1" applyProtection="1">
      <alignment horizontal="center" vertical="center" wrapText="1"/>
      <protection locked="0"/>
    </xf>
    <xf numFmtId="0" fontId="17" fillId="0" borderId="31" xfId="0" applyFont="1" applyBorder="1" applyAlignment="1" applyProtection="1">
      <alignment horizontal="center" vertical="center" wrapText="1"/>
      <protection locked="0"/>
    </xf>
    <xf numFmtId="0" fontId="17" fillId="0" borderId="32" xfId="0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33" xfId="0" applyFont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left" vertical="center"/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2" fillId="0" borderId="27" xfId="0" applyFont="1" applyBorder="1" applyAlignment="1" applyProtection="1">
      <alignment horizontal="left" vertical="center"/>
      <protection locked="0"/>
    </xf>
    <xf numFmtId="0" fontId="4" fillId="3" borderId="10" xfId="0" applyFont="1" applyFill="1" applyBorder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horizontal="left" vertical="center"/>
      <protection locked="0"/>
    </xf>
    <xf numFmtId="0" fontId="1" fillId="5" borderId="19" xfId="0" applyFont="1" applyFill="1" applyBorder="1" applyAlignment="1" applyProtection="1">
      <alignment horizontal="left" vertical="top" wrapText="1"/>
      <protection locked="0"/>
    </xf>
    <xf numFmtId="0" fontId="1" fillId="5" borderId="16" xfId="0" applyFont="1" applyFill="1" applyBorder="1" applyAlignment="1" applyProtection="1">
      <alignment horizontal="left" vertical="top" wrapText="1"/>
      <protection locked="0"/>
    </xf>
    <xf numFmtId="0" fontId="1" fillId="5" borderId="20" xfId="0" applyFont="1" applyFill="1" applyBorder="1" applyAlignment="1" applyProtection="1">
      <alignment horizontal="left" vertical="top" wrapText="1"/>
      <protection locked="0"/>
    </xf>
    <xf numFmtId="0" fontId="1" fillId="5" borderId="5" xfId="0" applyFont="1" applyFill="1" applyBorder="1" applyAlignment="1" applyProtection="1">
      <alignment horizontal="left" vertical="top" wrapText="1"/>
      <protection locked="0"/>
    </xf>
    <xf numFmtId="0" fontId="1" fillId="5" borderId="0" xfId="0" applyFont="1" applyFill="1" applyAlignment="1" applyProtection="1">
      <alignment horizontal="left" vertical="top" wrapText="1"/>
      <protection locked="0"/>
    </xf>
    <xf numFmtId="0" fontId="1" fillId="5" borderId="6" xfId="0" applyFont="1" applyFill="1" applyBorder="1" applyAlignment="1" applyProtection="1">
      <alignment horizontal="left" vertical="top" wrapText="1"/>
      <protection locked="0"/>
    </xf>
    <xf numFmtId="0" fontId="1" fillId="5" borderId="7" xfId="0" applyFont="1" applyFill="1" applyBorder="1" applyAlignment="1" applyProtection="1">
      <alignment horizontal="left" vertical="top" wrapText="1"/>
      <protection locked="0"/>
    </xf>
    <xf numFmtId="0" fontId="1" fillId="5" borderId="8" xfId="0" applyFont="1" applyFill="1" applyBorder="1" applyAlignment="1" applyProtection="1">
      <alignment horizontal="left" vertical="top" wrapText="1"/>
      <protection locked="0"/>
    </xf>
    <xf numFmtId="0" fontId="1" fillId="5" borderId="9" xfId="0" applyFont="1" applyFill="1" applyBorder="1" applyAlignment="1" applyProtection="1">
      <alignment horizontal="left" vertical="top" wrapText="1"/>
      <protection locked="0"/>
    </xf>
    <xf numFmtId="0" fontId="4" fillId="5" borderId="4" xfId="0" applyFont="1" applyFill="1" applyBorder="1" applyAlignment="1" applyProtection="1">
      <alignment horizontal="left" vertical="top"/>
      <protection locked="0"/>
    </xf>
    <xf numFmtId="0" fontId="4" fillId="5" borderId="22" xfId="0" applyFont="1" applyFill="1" applyBorder="1" applyAlignment="1" applyProtection="1">
      <alignment horizontal="left" vertical="top"/>
      <protection locked="0"/>
    </xf>
    <xf numFmtId="0" fontId="4" fillId="5" borderId="23" xfId="0" applyFont="1" applyFill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 wrapText="1"/>
      <protection locked="0"/>
    </xf>
    <xf numFmtId="2" fontId="18" fillId="0" borderId="32" xfId="0" applyNumberFormat="1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0" fontId="18" fillId="0" borderId="34" xfId="0" applyFont="1" applyBorder="1" applyAlignment="1" applyProtection="1">
      <alignment horizontal="center" vertical="center"/>
      <protection locked="0"/>
    </xf>
    <xf numFmtId="0" fontId="18" fillId="0" borderId="35" xfId="0" applyFont="1" applyBorder="1" applyAlignment="1" applyProtection="1">
      <alignment horizontal="center" vertical="center"/>
      <protection locked="0"/>
    </xf>
    <xf numFmtId="0" fontId="18" fillId="0" borderId="36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22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0" fontId="2" fillId="4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8A48C"/>
      <color rgb="FF006600"/>
      <color rgb="FF009900"/>
      <color rgb="FFFFE5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2F06B-1813-41F4-AFDD-237FC8A13E12}">
  <sheetPr>
    <tabColor theme="8" tint="0.39997558519241921"/>
  </sheetPr>
  <dimension ref="A1:S123"/>
  <sheetViews>
    <sheetView showGridLines="0" tabSelected="1" zoomScale="70" zoomScaleNormal="70" workbookViewId="0">
      <selection activeCell="O90" sqref="O90"/>
    </sheetView>
  </sheetViews>
  <sheetFormatPr baseColWidth="10" defaultColWidth="11.42578125" defaultRowHeight="16.5" x14ac:dyDescent="0.25"/>
  <cols>
    <col min="1" max="1" width="7.7109375" style="1" customWidth="1"/>
    <col min="2" max="2" width="10.140625" style="1" customWidth="1"/>
    <col min="3" max="3" width="39.28515625" style="1" customWidth="1"/>
    <col min="4" max="4" width="21" style="2" customWidth="1"/>
    <col min="5" max="5" width="21.42578125" style="2" customWidth="1"/>
    <col min="6" max="6" width="16.42578125" style="2" customWidth="1"/>
    <col min="7" max="7" width="16.140625" style="2" customWidth="1"/>
    <col min="8" max="8" width="14.5703125" style="2" customWidth="1"/>
    <col min="9" max="10" width="11.42578125" style="2"/>
    <col min="11" max="11" width="12.42578125" style="1" customWidth="1"/>
    <col min="12" max="12" width="5.42578125" style="1" customWidth="1"/>
    <col min="13" max="13" width="15.28515625" style="1" customWidth="1"/>
    <col min="14" max="14" width="17" style="1" customWidth="1"/>
    <col min="15" max="16" width="16.7109375" style="1" customWidth="1"/>
    <col min="17" max="17" width="14" style="1" customWidth="1"/>
    <col min="18" max="16384" width="11.42578125" style="1"/>
  </cols>
  <sheetData>
    <row r="1" spans="1:17" ht="23.25" customHeight="1" x14ac:dyDescent="0.25">
      <c r="A1" s="12"/>
      <c r="B1" s="12"/>
      <c r="C1" s="12"/>
      <c r="D1" s="13"/>
      <c r="E1" s="13"/>
      <c r="F1" s="13"/>
      <c r="G1" s="13"/>
      <c r="H1" s="13"/>
      <c r="I1" s="13"/>
      <c r="J1" s="13"/>
      <c r="K1" s="12"/>
      <c r="L1" s="12"/>
      <c r="M1" s="12"/>
      <c r="N1" s="12"/>
      <c r="O1" s="12"/>
      <c r="P1" s="12"/>
      <c r="Q1" s="12"/>
    </row>
    <row r="2" spans="1:17" ht="8.4499999999999993" customHeight="1" x14ac:dyDescent="0.25">
      <c r="A2" s="12"/>
      <c r="B2" s="12"/>
      <c r="C2" s="12"/>
      <c r="D2" s="13"/>
      <c r="E2" s="13"/>
      <c r="F2" s="13"/>
      <c r="G2" s="13"/>
      <c r="H2" s="13"/>
      <c r="I2" s="13"/>
      <c r="J2" s="13"/>
      <c r="K2" s="12"/>
      <c r="L2" s="12"/>
      <c r="M2" s="12"/>
      <c r="N2" s="12"/>
      <c r="O2" s="12"/>
      <c r="P2" s="12"/>
      <c r="Q2" s="12"/>
    </row>
    <row r="3" spans="1:17" ht="21.75" customHeight="1" x14ac:dyDescent="0.25">
      <c r="A3" s="20" t="s">
        <v>35</v>
      </c>
      <c r="B3" s="137" t="s">
        <v>0</v>
      </c>
      <c r="C3" s="137"/>
      <c r="D3" s="137"/>
      <c r="E3" s="139" t="s">
        <v>49</v>
      </c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21"/>
      <c r="Q3" s="21"/>
    </row>
    <row r="4" spans="1:17" ht="9" customHeight="1" x14ac:dyDescent="0.25">
      <c r="A4" s="22"/>
      <c r="B4" s="138"/>
      <c r="C4" s="138"/>
      <c r="D4" s="138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23"/>
      <c r="Q4" s="23"/>
    </row>
    <row r="5" spans="1:17" ht="21.75" customHeight="1" x14ac:dyDescent="0.25">
      <c r="A5" s="22"/>
      <c r="B5" s="170" t="s">
        <v>19</v>
      </c>
      <c r="C5" s="170"/>
      <c r="D5" s="170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24"/>
      <c r="Q5" s="25"/>
    </row>
    <row r="6" spans="1:17" ht="21" customHeight="1" x14ac:dyDescent="0.25">
      <c r="A6" s="26"/>
      <c r="B6" s="150" t="s">
        <v>1</v>
      </c>
      <c r="C6" s="150"/>
      <c r="D6" s="150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27"/>
      <c r="Q6" s="27"/>
    </row>
    <row r="7" spans="1:17" ht="21" customHeight="1" x14ac:dyDescent="0.25">
      <c r="A7" s="26"/>
      <c r="B7" s="150" t="s">
        <v>2</v>
      </c>
      <c r="C7" s="150"/>
      <c r="D7" s="150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28"/>
      <c r="Q7" s="27"/>
    </row>
    <row r="8" spans="1:17" x14ac:dyDescent="0.25">
      <c r="B8" s="29"/>
      <c r="C8" s="29"/>
      <c r="D8" s="29"/>
      <c r="E8" s="30"/>
      <c r="F8" s="30"/>
      <c r="G8" s="30"/>
      <c r="H8" s="30"/>
      <c r="I8" s="30"/>
      <c r="J8" s="30"/>
      <c r="K8" s="30"/>
      <c r="P8" s="2"/>
    </row>
    <row r="9" spans="1:17" ht="21" x14ac:dyDescent="0.25">
      <c r="B9" s="29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</row>
    <row r="10" spans="1:17" ht="17.25" thickBot="1" x14ac:dyDescent="0.3">
      <c r="P10" s="2"/>
    </row>
    <row r="11" spans="1:17" ht="18.75" customHeight="1" thickBot="1" x14ac:dyDescent="0.3">
      <c r="C11" s="141" t="s">
        <v>3</v>
      </c>
      <c r="D11" s="142"/>
      <c r="E11" s="143"/>
      <c r="F11" s="31"/>
      <c r="G11" s="31"/>
      <c r="H11" s="31"/>
      <c r="I11" s="31"/>
      <c r="J11" s="31"/>
      <c r="K11" s="31"/>
      <c r="P11" s="2"/>
    </row>
    <row r="12" spans="1:17" ht="18.75" customHeight="1" thickBot="1" x14ac:dyDescent="0.3">
      <c r="C12" s="182" t="s">
        <v>36</v>
      </c>
      <c r="D12" s="183"/>
      <c r="E12" s="32">
        <f>SUM(E13:E15)</f>
        <v>0</v>
      </c>
      <c r="F12" s="31"/>
      <c r="G12" s="31"/>
      <c r="H12" s="31"/>
      <c r="I12" s="31"/>
      <c r="J12" s="1"/>
      <c r="P12" s="2"/>
    </row>
    <row r="13" spans="1:17" ht="18.75" customHeight="1" thickBot="1" x14ac:dyDescent="0.3">
      <c r="C13" s="184" t="s">
        <v>37</v>
      </c>
      <c r="D13" s="185"/>
      <c r="E13" s="32"/>
      <c r="F13" s="31"/>
      <c r="G13" s="31"/>
      <c r="H13" s="31"/>
      <c r="I13" s="31"/>
      <c r="J13" s="1"/>
      <c r="P13" s="2"/>
    </row>
    <row r="14" spans="1:17" ht="18.75" customHeight="1" thickBot="1" x14ac:dyDescent="0.3">
      <c r="C14" s="184" t="s">
        <v>38</v>
      </c>
      <c r="D14" s="185"/>
      <c r="E14" s="35"/>
      <c r="F14" s="31"/>
      <c r="G14" s="31"/>
      <c r="H14" s="31"/>
      <c r="I14" s="31"/>
      <c r="J14" s="1"/>
      <c r="P14" s="2"/>
    </row>
    <row r="15" spans="1:17" ht="18.75" customHeight="1" thickBot="1" x14ac:dyDescent="0.3">
      <c r="C15" s="33" t="s">
        <v>39</v>
      </c>
      <c r="D15" s="34"/>
      <c r="E15" s="32"/>
      <c r="F15" s="31"/>
      <c r="G15" s="31"/>
      <c r="H15" s="31"/>
      <c r="I15" s="31"/>
      <c r="J15" s="1"/>
      <c r="P15" s="2"/>
    </row>
    <row r="16" spans="1:17" ht="18.75" customHeight="1" thickBot="1" x14ac:dyDescent="0.3">
      <c r="C16" s="182" t="s">
        <v>40</v>
      </c>
      <c r="D16" s="183"/>
      <c r="E16" s="72">
        <f>SUM(E17+E20)</f>
        <v>0</v>
      </c>
      <c r="F16" s="31"/>
      <c r="G16" s="31"/>
      <c r="H16" s="31"/>
      <c r="I16" s="31"/>
      <c r="J16" s="1"/>
      <c r="L16" s="144" t="s">
        <v>34</v>
      </c>
      <c r="M16" s="145"/>
      <c r="N16" s="145"/>
      <c r="O16" s="146"/>
      <c r="P16" s="2"/>
    </row>
    <row r="17" spans="1:17" ht="21" customHeight="1" x14ac:dyDescent="0.25">
      <c r="C17" s="153" t="s">
        <v>41</v>
      </c>
      <c r="D17" s="154"/>
      <c r="E17" s="73">
        <f>IF(F17&gt;2,2,F17)</f>
        <v>0</v>
      </c>
      <c r="F17" s="36">
        <f>SUM(E18:E19)</f>
        <v>0</v>
      </c>
      <c r="G17" s="1"/>
      <c r="H17" s="1"/>
      <c r="I17" s="1"/>
      <c r="J17" s="1"/>
      <c r="L17" s="147"/>
      <c r="M17" s="148"/>
      <c r="N17" s="148"/>
      <c r="O17" s="149"/>
    </row>
    <row r="18" spans="1:17" ht="15.6" customHeight="1" x14ac:dyDescent="0.25">
      <c r="C18" s="151" t="s">
        <v>21</v>
      </c>
      <c r="D18" s="152"/>
      <c r="E18" s="74">
        <f>SUM(K45)</f>
        <v>0</v>
      </c>
      <c r="F18" s="1"/>
      <c r="G18" s="1"/>
      <c r="H18" s="1"/>
      <c r="I18" s="1"/>
      <c r="J18" s="1"/>
      <c r="L18" s="147"/>
      <c r="M18" s="148"/>
      <c r="N18" s="148"/>
      <c r="O18" s="149"/>
      <c r="P18" s="2"/>
    </row>
    <row r="19" spans="1:17" ht="15.6" customHeight="1" thickBot="1" x14ac:dyDescent="0.3">
      <c r="C19" s="151" t="s">
        <v>42</v>
      </c>
      <c r="D19" s="152"/>
      <c r="E19" s="74">
        <f>SUM(K62)</f>
        <v>0</v>
      </c>
      <c r="F19" s="1"/>
      <c r="G19" s="1"/>
      <c r="H19" s="1"/>
      <c r="I19" s="1"/>
      <c r="J19" s="1"/>
      <c r="L19" s="147"/>
      <c r="M19" s="148"/>
      <c r="N19" s="148"/>
      <c r="O19" s="149"/>
      <c r="P19" s="2"/>
    </row>
    <row r="20" spans="1:17" ht="15.6" customHeight="1" x14ac:dyDescent="0.25">
      <c r="C20" s="16" t="s">
        <v>43</v>
      </c>
      <c r="D20" s="17"/>
      <c r="E20" s="75">
        <f>IF(F21&gt;3,3,F21)</f>
        <v>0</v>
      </c>
      <c r="F20" s="1"/>
      <c r="G20" s="1"/>
      <c r="H20" s="1"/>
      <c r="I20" s="1"/>
      <c r="J20" s="1"/>
      <c r="L20" s="171">
        <f>SUM(E12,E17,E20)</f>
        <v>0</v>
      </c>
      <c r="M20" s="172"/>
      <c r="N20" s="172"/>
      <c r="O20" s="173"/>
      <c r="P20" s="2"/>
    </row>
    <row r="21" spans="1:17" ht="17.25" thickBot="1" x14ac:dyDescent="0.3">
      <c r="C21" s="177" t="s">
        <v>23</v>
      </c>
      <c r="D21" s="152"/>
      <c r="E21" s="75">
        <f>SUM(G77)</f>
        <v>0</v>
      </c>
      <c r="F21" s="38">
        <f>SUM(E21:E23)</f>
        <v>0</v>
      </c>
      <c r="L21" s="174"/>
      <c r="M21" s="175"/>
      <c r="N21" s="175"/>
      <c r="O21" s="176"/>
    </row>
    <row r="22" spans="1:17" ht="16.149999999999999" customHeight="1" x14ac:dyDescent="0.25">
      <c r="C22" s="19" t="s">
        <v>25</v>
      </c>
      <c r="D22" s="18"/>
      <c r="E22" s="75">
        <f>SUM(F109)</f>
        <v>0</v>
      </c>
    </row>
    <row r="23" spans="1:17" ht="15.6" customHeight="1" x14ac:dyDescent="0.25">
      <c r="C23" s="178"/>
      <c r="D23" s="179"/>
      <c r="E23" s="37"/>
      <c r="F23" s="38" t="e">
        <f>SUM(F109,#REF!,#REF!)</f>
        <v>#REF!</v>
      </c>
    </row>
    <row r="24" spans="1:17" ht="15.6" customHeight="1" x14ac:dyDescent="0.25">
      <c r="D24" s="1"/>
      <c r="E24" s="1"/>
    </row>
    <row r="25" spans="1:17" x14ac:dyDescent="0.25">
      <c r="C25" s="29"/>
    </row>
    <row r="26" spans="1:17" x14ac:dyDescent="0.25">
      <c r="A26" s="12"/>
      <c r="B26" s="156" t="s">
        <v>20</v>
      </c>
      <c r="C26" s="156"/>
      <c r="D26" s="156"/>
      <c r="E26" s="156"/>
      <c r="F26" s="156"/>
      <c r="G26" s="156"/>
      <c r="H26" s="156"/>
      <c r="I26" s="156"/>
      <c r="J26" s="156"/>
      <c r="K26" s="156"/>
      <c r="L26" s="121" t="s">
        <v>27</v>
      </c>
      <c r="M26" s="121"/>
      <c r="N26" s="121"/>
      <c r="O26" s="12"/>
      <c r="P26" s="12"/>
      <c r="Q26" s="12"/>
    </row>
    <row r="27" spans="1:17" x14ac:dyDescent="0.25">
      <c r="A27" s="12"/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121"/>
      <c r="M27" s="121"/>
      <c r="N27" s="121"/>
      <c r="O27" s="12"/>
      <c r="P27" s="12"/>
      <c r="Q27" s="12"/>
    </row>
    <row r="29" spans="1:17" ht="9" customHeight="1" x14ac:dyDescent="0.25">
      <c r="A29" s="39"/>
    </row>
    <row r="30" spans="1:17" ht="13.9" customHeight="1" x14ac:dyDescent="0.25">
      <c r="A30" s="12"/>
      <c r="B30" s="40" t="s">
        <v>44</v>
      </c>
      <c r="C30" s="12"/>
      <c r="D30" s="13"/>
      <c r="E30" s="41"/>
      <c r="F30" s="13"/>
      <c r="H30" s="1"/>
      <c r="I30" s="1"/>
      <c r="J30" s="1"/>
    </row>
    <row r="31" spans="1:17" ht="9.75" customHeight="1" x14ac:dyDescent="0.25">
      <c r="H31" s="1"/>
      <c r="I31" s="1"/>
      <c r="J31" s="1"/>
    </row>
    <row r="32" spans="1:17" x14ac:dyDescent="0.25">
      <c r="I32" s="180" t="s">
        <v>6</v>
      </c>
      <c r="J32" s="181"/>
    </row>
    <row r="33" spans="1:19" ht="16.5" customHeight="1" thickBot="1" x14ac:dyDescent="0.3">
      <c r="B33" s="42" t="s">
        <v>7</v>
      </c>
      <c r="C33" s="43" t="s">
        <v>17</v>
      </c>
      <c r="D33" s="42" t="s">
        <v>33</v>
      </c>
      <c r="E33" s="42" t="s">
        <v>8</v>
      </c>
      <c r="F33" s="42" t="s">
        <v>31</v>
      </c>
      <c r="G33" s="42" t="s">
        <v>9</v>
      </c>
      <c r="H33" s="42" t="s">
        <v>10</v>
      </c>
      <c r="I33" s="42" t="s">
        <v>11</v>
      </c>
      <c r="J33" s="42" t="s">
        <v>12</v>
      </c>
      <c r="K33" s="42" t="s">
        <v>5</v>
      </c>
    </row>
    <row r="34" spans="1:19" ht="16.5" customHeight="1" thickBot="1" x14ac:dyDescent="0.3">
      <c r="B34" s="4">
        <v>1</v>
      </c>
      <c r="C34" s="3"/>
      <c r="D34" s="5"/>
      <c r="E34" s="6"/>
      <c r="F34" s="6"/>
      <c r="G34" s="4"/>
      <c r="H34" s="44">
        <f>IF(OR(G34=100,G34=""),DATEDIF(E34,F34+1,"m"),INT(DATEDIF(E34,F34,"m")*(G34/100)))</f>
        <v>0</v>
      </c>
      <c r="I34" s="76">
        <f t="shared" ref="I34:I38" si="0">DATEDIF(E34,F34,"y")</f>
        <v>0</v>
      </c>
      <c r="J34" s="76">
        <f>H34-(I34*12)</f>
        <v>0</v>
      </c>
      <c r="K34" s="77">
        <f>H34*0.05</f>
        <v>0</v>
      </c>
      <c r="N34" s="166" t="s">
        <v>4</v>
      </c>
      <c r="O34" s="167"/>
      <c r="P34" s="167"/>
      <c r="Q34" s="168"/>
      <c r="R34" s="169"/>
      <c r="S34" s="46"/>
    </row>
    <row r="35" spans="1:19" ht="16.5" customHeight="1" x14ac:dyDescent="0.25">
      <c r="B35" s="4">
        <v>2</v>
      </c>
      <c r="C35" s="3"/>
      <c r="D35" s="4"/>
      <c r="E35" s="6"/>
      <c r="F35" s="6"/>
      <c r="G35" s="4"/>
      <c r="H35" s="44">
        <f t="shared" ref="H35:H43" si="1">IF(OR(G35=100,G35=""),DATEDIF(E35,F35+1,"m"),INT(DATEDIF(E35,F35,"m")*(G35/100)))</f>
        <v>0</v>
      </c>
      <c r="I35" s="76">
        <f t="shared" si="0"/>
        <v>0</v>
      </c>
      <c r="J35" s="76">
        <f t="shared" ref="J35:J38" si="2">H35-(I35*12)</f>
        <v>0</v>
      </c>
      <c r="K35" s="77">
        <f t="shared" ref="K35:K43" si="3">H35*0.05</f>
        <v>0</v>
      </c>
      <c r="N35" s="157" t="s">
        <v>48</v>
      </c>
      <c r="O35" s="158"/>
      <c r="P35" s="158"/>
      <c r="Q35" s="159"/>
      <c r="R35" s="169"/>
      <c r="S35" s="46"/>
    </row>
    <row r="36" spans="1:19" ht="16.5" customHeight="1" x14ac:dyDescent="0.25">
      <c r="B36" s="4">
        <v>3</v>
      </c>
      <c r="C36" s="3"/>
      <c r="D36" s="4"/>
      <c r="E36" s="6"/>
      <c r="F36" s="6"/>
      <c r="G36" s="4"/>
      <c r="H36" s="44">
        <f t="shared" si="1"/>
        <v>0</v>
      </c>
      <c r="I36" s="76">
        <f t="shared" si="0"/>
        <v>0</v>
      </c>
      <c r="J36" s="76">
        <f t="shared" si="2"/>
        <v>0</v>
      </c>
      <c r="K36" s="77">
        <f t="shared" si="3"/>
        <v>0</v>
      </c>
      <c r="N36" s="160"/>
      <c r="O36" s="161"/>
      <c r="P36" s="161"/>
      <c r="Q36" s="162"/>
      <c r="R36" s="169"/>
      <c r="S36" s="46"/>
    </row>
    <row r="37" spans="1:19" ht="16.5" customHeight="1" x14ac:dyDescent="0.25">
      <c r="B37" s="4">
        <v>4</v>
      </c>
      <c r="C37" s="3"/>
      <c r="D37" s="4"/>
      <c r="E37" s="6"/>
      <c r="F37" s="6"/>
      <c r="G37" s="4"/>
      <c r="H37" s="44">
        <f t="shared" si="1"/>
        <v>0</v>
      </c>
      <c r="I37" s="76">
        <f t="shared" si="0"/>
        <v>0</v>
      </c>
      <c r="J37" s="76">
        <f t="shared" si="2"/>
        <v>0</v>
      </c>
      <c r="K37" s="77">
        <f t="shared" si="3"/>
        <v>0</v>
      </c>
      <c r="N37" s="160"/>
      <c r="O37" s="161"/>
      <c r="P37" s="161"/>
      <c r="Q37" s="162"/>
      <c r="R37" s="169"/>
      <c r="S37" s="46"/>
    </row>
    <row r="38" spans="1:19" ht="13.9" customHeight="1" x14ac:dyDescent="0.25">
      <c r="B38" s="4">
        <v>5</v>
      </c>
      <c r="C38" s="3"/>
      <c r="D38" s="4"/>
      <c r="E38" s="6"/>
      <c r="F38" s="6"/>
      <c r="G38" s="4"/>
      <c r="H38" s="44">
        <f t="shared" si="1"/>
        <v>0</v>
      </c>
      <c r="I38" s="76">
        <f t="shared" si="0"/>
        <v>0</v>
      </c>
      <c r="J38" s="76">
        <f t="shared" si="2"/>
        <v>0</v>
      </c>
      <c r="K38" s="77">
        <f t="shared" si="3"/>
        <v>0</v>
      </c>
      <c r="N38" s="160"/>
      <c r="O38" s="161"/>
      <c r="P38" s="161"/>
      <c r="Q38" s="162"/>
      <c r="R38" s="169"/>
      <c r="S38" s="46"/>
    </row>
    <row r="39" spans="1:19" ht="16.5" customHeight="1" x14ac:dyDescent="0.25">
      <c r="B39" s="4">
        <v>6</v>
      </c>
      <c r="C39" s="3"/>
      <c r="D39" s="5"/>
      <c r="E39" s="6"/>
      <c r="F39" s="6"/>
      <c r="G39" s="4"/>
      <c r="H39" s="44">
        <f t="shared" si="1"/>
        <v>0</v>
      </c>
      <c r="I39" s="76">
        <f t="shared" ref="I39:I43" si="4">DATEDIF(E39,F39,"y")</f>
        <v>0</v>
      </c>
      <c r="J39" s="76">
        <f>H39-(I39*12)</f>
        <v>0</v>
      </c>
      <c r="K39" s="77">
        <f t="shared" si="3"/>
        <v>0</v>
      </c>
      <c r="N39" s="160"/>
      <c r="O39" s="161"/>
      <c r="P39" s="161"/>
      <c r="Q39" s="162"/>
      <c r="R39" s="169"/>
      <c r="S39" s="46"/>
    </row>
    <row r="40" spans="1:19" ht="16.5" customHeight="1" thickBot="1" x14ac:dyDescent="0.3">
      <c r="B40" s="4">
        <v>7</v>
      </c>
      <c r="C40" s="3"/>
      <c r="D40" s="4"/>
      <c r="E40" s="6"/>
      <c r="F40" s="6"/>
      <c r="G40" s="4"/>
      <c r="H40" s="44">
        <f t="shared" si="1"/>
        <v>0</v>
      </c>
      <c r="I40" s="76">
        <f t="shared" si="4"/>
        <v>0</v>
      </c>
      <c r="J40" s="76">
        <f t="shared" ref="J40:J43" si="5">H40-(I40*12)</f>
        <v>0</v>
      </c>
      <c r="K40" s="77">
        <f t="shared" si="3"/>
        <v>0</v>
      </c>
      <c r="N40" s="163"/>
      <c r="O40" s="164"/>
      <c r="P40" s="164"/>
      <c r="Q40" s="165"/>
      <c r="R40" s="169"/>
      <c r="S40" s="46"/>
    </row>
    <row r="41" spans="1:19" ht="16.5" customHeight="1" thickBot="1" x14ac:dyDescent="0.3">
      <c r="B41" s="4">
        <v>8</v>
      </c>
      <c r="C41" s="3"/>
      <c r="D41" s="4"/>
      <c r="E41" s="6"/>
      <c r="F41" s="6"/>
      <c r="G41" s="4"/>
      <c r="H41" s="44">
        <f t="shared" si="1"/>
        <v>0</v>
      </c>
      <c r="I41" s="76">
        <f t="shared" si="4"/>
        <v>0</v>
      </c>
      <c r="J41" s="76">
        <f t="shared" si="5"/>
        <v>0</v>
      </c>
      <c r="K41" s="77">
        <f t="shared" si="3"/>
        <v>0</v>
      </c>
      <c r="N41" s="47"/>
      <c r="O41" s="47"/>
      <c r="P41" s="47"/>
      <c r="Q41" s="47"/>
      <c r="R41" s="169"/>
      <c r="S41" s="46"/>
    </row>
    <row r="42" spans="1:19" ht="16.5" customHeight="1" x14ac:dyDescent="0.25">
      <c r="B42" s="4">
        <v>9</v>
      </c>
      <c r="C42" s="3"/>
      <c r="D42" s="4"/>
      <c r="E42" s="6"/>
      <c r="F42" s="6"/>
      <c r="G42" s="4"/>
      <c r="H42" s="44">
        <f t="shared" si="1"/>
        <v>0</v>
      </c>
      <c r="I42" s="76">
        <f t="shared" si="4"/>
        <v>0</v>
      </c>
      <c r="J42" s="76">
        <f t="shared" si="5"/>
        <v>0</v>
      </c>
      <c r="K42" s="77">
        <f t="shared" si="3"/>
        <v>0</v>
      </c>
      <c r="N42" s="128" t="s">
        <v>32</v>
      </c>
      <c r="O42" s="129"/>
      <c r="P42" s="129"/>
      <c r="Q42" s="130"/>
      <c r="R42" s="169"/>
      <c r="S42" s="46"/>
    </row>
    <row r="43" spans="1:19" ht="13.9" customHeight="1" thickBot="1" x14ac:dyDescent="0.3">
      <c r="B43" s="4">
        <v>10</v>
      </c>
      <c r="C43" s="3"/>
      <c r="D43" s="4"/>
      <c r="E43" s="6"/>
      <c r="F43" s="6"/>
      <c r="G43" s="4"/>
      <c r="H43" s="44">
        <f t="shared" si="1"/>
        <v>0</v>
      </c>
      <c r="I43" s="76">
        <f t="shared" si="4"/>
        <v>0</v>
      </c>
      <c r="J43" s="76">
        <f t="shared" si="5"/>
        <v>0</v>
      </c>
      <c r="K43" s="77">
        <f t="shared" si="3"/>
        <v>0</v>
      </c>
      <c r="N43" s="131"/>
      <c r="O43" s="132"/>
      <c r="P43" s="132"/>
      <c r="Q43" s="133"/>
      <c r="R43" s="169"/>
      <c r="S43" s="46"/>
    </row>
    <row r="44" spans="1:19" ht="16.5" customHeight="1" thickBot="1" x14ac:dyDescent="0.3">
      <c r="E44" s="48"/>
      <c r="F44" s="48"/>
      <c r="G44" s="49" t="s">
        <v>16</v>
      </c>
      <c r="H44" s="44">
        <f>SUM(H34:H38)</f>
        <v>0</v>
      </c>
      <c r="I44" s="76">
        <f>SUM(I34:I38)</f>
        <v>0</v>
      </c>
      <c r="J44" s="78">
        <f>SUM(J34:J38)</f>
        <v>0</v>
      </c>
      <c r="K44" s="79">
        <f>SUM(K34:K43)</f>
        <v>0</v>
      </c>
      <c r="N44" s="47"/>
      <c r="O44" s="47"/>
      <c r="P44" s="47"/>
      <c r="Q44" s="47"/>
      <c r="R44" s="169"/>
      <c r="S44" s="46"/>
    </row>
    <row r="45" spans="1:19" ht="13.9" customHeight="1" thickBot="1" x14ac:dyDescent="0.3">
      <c r="E45" s="48"/>
      <c r="F45" s="48"/>
      <c r="I45" s="80"/>
      <c r="J45" s="81" t="s">
        <v>16</v>
      </c>
      <c r="K45" s="82">
        <f>IF(K44&gt;2,2,K44)</f>
        <v>0</v>
      </c>
      <c r="L45" s="123"/>
      <c r="M45" s="123"/>
      <c r="N45" s="47"/>
      <c r="O45" s="47"/>
      <c r="P45" s="47"/>
      <c r="Q45" s="47"/>
      <c r="R45" s="169"/>
      <c r="S45" s="46"/>
    </row>
    <row r="46" spans="1:19" x14ac:dyDescent="0.25">
      <c r="E46" s="45"/>
      <c r="G46" s="50"/>
      <c r="H46" s="1"/>
      <c r="I46" s="1"/>
      <c r="J46" s="1"/>
      <c r="N46" s="47"/>
      <c r="O46" s="47"/>
      <c r="P46" s="47"/>
      <c r="Q46" s="47"/>
      <c r="R46" s="169"/>
      <c r="S46" s="46"/>
    </row>
    <row r="47" spans="1:19" ht="16.5" customHeight="1" x14ac:dyDescent="0.25">
      <c r="A47" s="12"/>
      <c r="B47" s="40" t="s">
        <v>45</v>
      </c>
      <c r="C47" s="12"/>
      <c r="D47" s="13"/>
      <c r="E47" s="41"/>
      <c r="F47" s="13"/>
      <c r="H47" s="1"/>
      <c r="I47" s="1"/>
      <c r="J47" s="1"/>
      <c r="N47" s="47"/>
      <c r="O47" s="47"/>
      <c r="P47" s="47"/>
      <c r="Q47" s="47"/>
      <c r="R47" s="169"/>
      <c r="S47" s="46"/>
    </row>
    <row r="48" spans="1:19" ht="16.5" customHeight="1" x14ac:dyDescent="0.25">
      <c r="H48" s="1"/>
      <c r="I48" s="1"/>
      <c r="J48" s="1"/>
      <c r="N48" s="47"/>
      <c r="O48" s="47"/>
      <c r="P48" s="47"/>
      <c r="Q48" s="47"/>
      <c r="R48" s="169"/>
      <c r="S48" s="46"/>
    </row>
    <row r="49" spans="2:19" ht="16.5" customHeight="1" x14ac:dyDescent="0.25">
      <c r="E49" s="1"/>
      <c r="I49" s="180" t="s">
        <v>6</v>
      </c>
      <c r="J49" s="181"/>
      <c r="N49" s="47"/>
      <c r="O49" s="47"/>
      <c r="P49" s="47"/>
      <c r="Q49" s="47"/>
      <c r="R49" s="169"/>
      <c r="S49" s="46"/>
    </row>
    <row r="50" spans="2:19" ht="16.5" customHeight="1" thickBot="1" x14ac:dyDescent="0.3">
      <c r="B50" s="42" t="s">
        <v>7</v>
      </c>
      <c r="C50" s="43" t="s">
        <v>17</v>
      </c>
      <c r="D50" s="42" t="s">
        <v>33</v>
      </c>
      <c r="E50" s="42" t="s">
        <v>8</v>
      </c>
      <c r="F50" s="42" t="s">
        <v>31</v>
      </c>
      <c r="G50" s="42" t="s">
        <v>9</v>
      </c>
      <c r="H50" s="42" t="s">
        <v>10</v>
      </c>
      <c r="I50" s="42" t="s">
        <v>11</v>
      </c>
      <c r="J50" s="42" t="s">
        <v>12</v>
      </c>
      <c r="K50" s="42" t="s">
        <v>5</v>
      </c>
      <c r="R50" s="169"/>
      <c r="S50" s="46"/>
    </row>
    <row r="51" spans="2:19" ht="16.5" customHeight="1" thickBot="1" x14ac:dyDescent="0.3">
      <c r="B51" s="4">
        <v>1</v>
      </c>
      <c r="C51" s="3"/>
      <c r="D51" s="5"/>
      <c r="E51" s="6"/>
      <c r="F51" s="6"/>
      <c r="G51" s="4"/>
      <c r="H51" s="76">
        <f>IF(OR(G51=100,G51=""),DATEDIF(E51,F51+1,"m"),INT(DATEDIF(E51,F51,"m")*(G51/100)))</f>
        <v>0</v>
      </c>
      <c r="I51" s="76">
        <f t="shared" ref="I51:I55" si="6">DATEDIF(E51,F51,"y")</f>
        <v>0</v>
      </c>
      <c r="J51" s="76">
        <f>H51-(I51*12)</f>
        <v>0</v>
      </c>
      <c r="K51" s="77">
        <f>H51*0.025</f>
        <v>0</v>
      </c>
      <c r="N51" s="166" t="s">
        <v>4</v>
      </c>
      <c r="O51" s="167"/>
      <c r="P51" s="167"/>
      <c r="Q51" s="168"/>
      <c r="R51" s="169"/>
      <c r="S51" s="46"/>
    </row>
    <row r="52" spans="2:19" ht="13.9" customHeight="1" x14ac:dyDescent="0.25">
      <c r="B52" s="4">
        <v>2</v>
      </c>
      <c r="C52" s="3"/>
      <c r="D52" s="4"/>
      <c r="E52" s="6"/>
      <c r="F52" s="6"/>
      <c r="G52" s="4"/>
      <c r="H52" s="76">
        <f t="shared" ref="H52:H60" si="7">IF(OR(G52=100,G52=""),DATEDIF(E52,F52+1,"m"),INT(DATEDIF(E52,F52,"m")*(G52/100)))</f>
        <v>0</v>
      </c>
      <c r="I52" s="76">
        <f t="shared" si="6"/>
        <v>0</v>
      </c>
      <c r="J52" s="76">
        <f t="shared" ref="J52:J55" si="8">H52-(I52*12)</f>
        <v>0</v>
      </c>
      <c r="K52" s="77">
        <f t="shared" ref="K52:K60" si="9">H52*0.025</f>
        <v>0</v>
      </c>
      <c r="N52" s="157" t="s">
        <v>46</v>
      </c>
      <c r="O52" s="158"/>
      <c r="P52" s="158"/>
      <c r="Q52" s="159"/>
    </row>
    <row r="53" spans="2:19" x14ac:dyDescent="0.25">
      <c r="B53" s="4">
        <v>3</v>
      </c>
      <c r="C53" s="3"/>
      <c r="D53" s="4"/>
      <c r="E53" s="6"/>
      <c r="F53" s="6"/>
      <c r="G53" s="4"/>
      <c r="H53" s="76">
        <f t="shared" si="7"/>
        <v>0</v>
      </c>
      <c r="I53" s="76">
        <f t="shared" si="6"/>
        <v>0</v>
      </c>
      <c r="J53" s="76">
        <f t="shared" si="8"/>
        <v>0</v>
      </c>
      <c r="K53" s="77">
        <f t="shared" si="9"/>
        <v>0</v>
      </c>
      <c r="N53" s="160"/>
      <c r="O53" s="161"/>
      <c r="P53" s="161"/>
      <c r="Q53" s="162"/>
    </row>
    <row r="54" spans="2:19" ht="16.5" customHeight="1" x14ac:dyDescent="0.25">
      <c r="B54" s="4">
        <v>4</v>
      </c>
      <c r="C54" s="3"/>
      <c r="D54" s="4"/>
      <c r="E54" s="6"/>
      <c r="F54" s="6"/>
      <c r="G54" s="4"/>
      <c r="H54" s="76">
        <f t="shared" si="7"/>
        <v>0</v>
      </c>
      <c r="I54" s="76">
        <f t="shared" si="6"/>
        <v>0</v>
      </c>
      <c r="J54" s="76">
        <f t="shared" si="8"/>
        <v>0</v>
      </c>
      <c r="K54" s="77">
        <f t="shared" si="9"/>
        <v>0</v>
      </c>
      <c r="N54" s="160"/>
      <c r="O54" s="161"/>
      <c r="P54" s="161"/>
      <c r="Q54" s="162"/>
    </row>
    <row r="55" spans="2:19" ht="16.5" customHeight="1" x14ac:dyDescent="0.25">
      <c r="B55" s="4">
        <v>5</v>
      </c>
      <c r="C55" s="3"/>
      <c r="D55" s="4"/>
      <c r="E55" s="6"/>
      <c r="F55" s="6"/>
      <c r="G55" s="4"/>
      <c r="H55" s="76">
        <f t="shared" si="7"/>
        <v>0</v>
      </c>
      <c r="I55" s="76">
        <f t="shared" si="6"/>
        <v>0</v>
      </c>
      <c r="J55" s="76">
        <f t="shared" si="8"/>
        <v>0</v>
      </c>
      <c r="K55" s="77">
        <f t="shared" si="9"/>
        <v>0</v>
      </c>
      <c r="N55" s="160"/>
      <c r="O55" s="161"/>
      <c r="P55" s="161"/>
      <c r="Q55" s="162"/>
    </row>
    <row r="56" spans="2:19" ht="16.5" customHeight="1" thickBot="1" x14ac:dyDescent="0.3">
      <c r="B56" s="4">
        <v>6</v>
      </c>
      <c r="C56" s="3"/>
      <c r="D56" s="5"/>
      <c r="E56" s="6"/>
      <c r="F56" s="6"/>
      <c r="G56" s="4"/>
      <c r="H56" s="76">
        <f t="shared" si="7"/>
        <v>0</v>
      </c>
      <c r="I56" s="76">
        <f t="shared" ref="I56:I60" si="10">DATEDIF(E56,F56,"y")</f>
        <v>0</v>
      </c>
      <c r="J56" s="76">
        <f>H56-(I56*12)</f>
        <v>0</v>
      </c>
      <c r="K56" s="77">
        <f t="shared" si="9"/>
        <v>0</v>
      </c>
      <c r="N56" s="163"/>
      <c r="O56" s="164"/>
      <c r="P56" s="164"/>
      <c r="Q56" s="165"/>
    </row>
    <row r="57" spans="2:19" ht="13.9" customHeight="1" thickBot="1" x14ac:dyDescent="0.3">
      <c r="B57" s="4">
        <v>7</v>
      </c>
      <c r="C57" s="3"/>
      <c r="D57" s="4"/>
      <c r="E57" s="6"/>
      <c r="F57" s="6"/>
      <c r="G57" s="4"/>
      <c r="H57" s="76">
        <f t="shared" si="7"/>
        <v>0</v>
      </c>
      <c r="I57" s="76">
        <f t="shared" si="10"/>
        <v>0</v>
      </c>
      <c r="J57" s="76">
        <f t="shared" ref="J57:J60" si="11">H57-(I57*12)</f>
        <v>0</v>
      </c>
      <c r="K57" s="77">
        <f t="shared" si="9"/>
        <v>0</v>
      </c>
    </row>
    <row r="58" spans="2:19" x14ac:dyDescent="0.25">
      <c r="B58" s="4">
        <v>8</v>
      </c>
      <c r="C58" s="3"/>
      <c r="D58" s="4"/>
      <c r="E58" s="6"/>
      <c r="F58" s="6"/>
      <c r="G58" s="4"/>
      <c r="H58" s="76">
        <f t="shared" si="7"/>
        <v>0</v>
      </c>
      <c r="I58" s="76">
        <f t="shared" si="10"/>
        <v>0</v>
      </c>
      <c r="J58" s="76">
        <f t="shared" si="11"/>
        <v>0</v>
      </c>
      <c r="K58" s="77">
        <f t="shared" si="9"/>
        <v>0</v>
      </c>
      <c r="N58" s="128" t="s">
        <v>32</v>
      </c>
      <c r="O58" s="129"/>
      <c r="P58" s="129"/>
      <c r="Q58" s="130"/>
    </row>
    <row r="59" spans="2:19" ht="16.5" customHeight="1" thickBot="1" x14ac:dyDescent="0.3">
      <c r="B59" s="4">
        <v>9</v>
      </c>
      <c r="C59" s="3"/>
      <c r="D59" s="4"/>
      <c r="E59" s="6"/>
      <c r="F59" s="6"/>
      <c r="G59" s="4"/>
      <c r="H59" s="76">
        <f t="shared" si="7"/>
        <v>0</v>
      </c>
      <c r="I59" s="76">
        <f t="shared" si="10"/>
        <v>0</v>
      </c>
      <c r="J59" s="76">
        <f t="shared" si="11"/>
        <v>0</v>
      </c>
      <c r="K59" s="77">
        <f t="shared" si="9"/>
        <v>0</v>
      </c>
      <c r="N59" s="131"/>
      <c r="O59" s="132"/>
      <c r="P59" s="132"/>
      <c r="Q59" s="133"/>
    </row>
    <row r="60" spans="2:19" ht="16.5" customHeight="1" x14ac:dyDescent="0.25">
      <c r="B60" s="4">
        <v>10</v>
      </c>
      <c r="C60" s="3"/>
      <c r="D60" s="4"/>
      <c r="E60" s="6"/>
      <c r="F60" s="6"/>
      <c r="G60" s="4"/>
      <c r="H60" s="76">
        <f t="shared" si="7"/>
        <v>0</v>
      </c>
      <c r="I60" s="76">
        <f t="shared" si="10"/>
        <v>0</v>
      </c>
      <c r="J60" s="76">
        <f t="shared" si="11"/>
        <v>0</v>
      </c>
      <c r="K60" s="77">
        <f t="shared" si="9"/>
        <v>0</v>
      </c>
    </row>
    <row r="61" spans="2:19" ht="16.5" customHeight="1" thickBot="1" x14ac:dyDescent="0.3">
      <c r="E61" s="48"/>
      <c r="F61" s="48"/>
      <c r="G61" s="49" t="s">
        <v>16</v>
      </c>
      <c r="H61" s="76">
        <f>SUM(H51:H55)</f>
        <v>0</v>
      </c>
      <c r="I61" s="76">
        <f>SUM(I51:I55)</f>
        <v>0</v>
      </c>
      <c r="J61" s="78">
        <f>SUM(J51:J55)</f>
        <v>0</v>
      </c>
      <c r="K61" s="79">
        <f>SUM(K51:K60)</f>
        <v>0</v>
      </c>
    </row>
    <row r="62" spans="2:19" ht="16.5" customHeight="1" thickBot="1" x14ac:dyDescent="0.3">
      <c r="E62" s="48"/>
      <c r="F62" s="48"/>
      <c r="H62" s="80"/>
      <c r="I62" s="80"/>
      <c r="J62" s="81" t="s">
        <v>16</v>
      </c>
      <c r="K62" s="82">
        <f>IF(K61&gt;35,35,K61)</f>
        <v>0</v>
      </c>
      <c r="L62" s="123"/>
      <c r="M62" s="123"/>
      <c r="N62" s="47"/>
      <c r="O62" s="47"/>
      <c r="P62" s="47"/>
      <c r="Q62" s="47"/>
    </row>
    <row r="63" spans="2:19" x14ac:dyDescent="0.25">
      <c r="E63" s="48"/>
      <c r="F63" s="48"/>
      <c r="J63" s="50"/>
      <c r="K63" s="51"/>
    </row>
    <row r="64" spans="2:19" ht="15.6" customHeight="1" x14ac:dyDescent="0.25">
      <c r="D64" s="1"/>
      <c r="E64" s="1"/>
      <c r="F64" s="1"/>
      <c r="G64" s="1"/>
      <c r="H64" s="1"/>
      <c r="K64" s="51"/>
      <c r="N64" s="52"/>
      <c r="O64" s="52"/>
      <c r="P64" s="52"/>
      <c r="Q64" s="52"/>
    </row>
    <row r="65" spans="1:17" ht="13.9" customHeight="1" x14ac:dyDescent="0.25">
      <c r="A65" s="12"/>
      <c r="B65" s="156" t="s">
        <v>22</v>
      </c>
      <c r="C65" s="156"/>
      <c r="D65" s="156"/>
      <c r="E65" s="156"/>
      <c r="F65" s="156"/>
      <c r="G65" s="156"/>
      <c r="H65" s="156"/>
      <c r="I65" s="156"/>
      <c r="J65" s="156"/>
      <c r="K65" s="156"/>
      <c r="L65" s="121" t="s">
        <v>55</v>
      </c>
      <c r="M65" s="121"/>
      <c r="N65" s="121"/>
      <c r="O65" s="12"/>
      <c r="P65" s="12"/>
      <c r="Q65" s="12"/>
    </row>
    <row r="66" spans="1:17" x14ac:dyDescent="0.25">
      <c r="A66" s="12"/>
      <c r="B66" s="156"/>
      <c r="C66" s="156"/>
      <c r="D66" s="156"/>
      <c r="E66" s="156"/>
      <c r="F66" s="156"/>
      <c r="G66" s="156"/>
      <c r="H66" s="156"/>
      <c r="I66" s="156"/>
      <c r="J66" s="156"/>
      <c r="K66" s="156"/>
      <c r="L66" s="121"/>
      <c r="M66" s="121"/>
      <c r="N66" s="121"/>
      <c r="O66" s="12"/>
      <c r="P66" s="12"/>
      <c r="Q66" s="12"/>
    </row>
    <row r="67" spans="1:17" x14ac:dyDescent="0.25">
      <c r="N67" s="2"/>
      <c r="O67" s="2"/>
      <c r="P67" s="2"/>
      <c r="Q67" s="2"/>
    </row>
    <row r="68" spans="1:17" x14ac:dyDescent="0.25">
      <c r="A68" s="12"/>
      <c r="B68" s="40" t="s">
        <v>23</v>
      </c>
      <c r="C68" s="12"/>
      <c r="D68" s="13"/>
      <c r="E68" s="41" t="s">
        <v>47</v>
      </c>
      <c r="F68" s="13"/>
    </row>
    <row r="69" spans="1:17" ht="17.25" thickBot="1" x14ac:dyDescent="0.3">
      <c r="E69" s="48"/>
      <c r="F69" s="48"/>
      <c r="K69" s="53"/>
      <c r="L69" s="53"/>
      <c r="M69" s="53"/>
      <c r="N69" s="53"/>
      <c r="O69" s="52"/>
      <c r="P69" s="52"/>
      <c r="Q69" s="52"/>
    </row>
    <row r="70" spans="1:17" ht="18" customHeight="1" x14ac:dyDescent="0.25">
      <c r="B70" s="85"/>
      <c r="C70" s="85"/>
      <c r="D70" s="85"/>
      <c r="E70" s="85"/>
      <c r="F70" s="85"/>
      <c r="K70" s="94" t="s">
        <v>4</v>
      </c>
      <c r="L70" s="95"/>
      <c r="M70" s="96"/>
      <c r="N70" s="46"/>
      <c r="O70" s="52"/>
      <c r="P70" s="52"/>
      <c r="Q70" s="52"/>
    </row>
    <row r="71" spans="1:17" ht="17.25" customHeight="1" thickBot="1" x14ac:dyDescent="0.3">
      <c r="E71" s="48"/>
      <c r="F71" s="48"/>
      <c r="K71" s="91" t="s">
        <v>26</v>
      </c>
      <c r="L71" s="92"/>
      <c r="M71" s="93"/>
      <c r="N71" s="53"/>
      <c r="O71" s="52"/>
      <c r="P71" s="52"/>
      <c r="Q71" s="52"/>
    </row>
    <row r="72" spans="1:17" ht="30.6" customHeight="1" x14ac:dyDescent="0.25">
      <c r="B72" s="42" t="s">
        <v>7</v>
      </c>
      <c r="C72" s="155" t="s">
        <v>24</v>
      </c>
      <c r="D72" s="155"/>
      <c r="E72" s="43" t="s">
        <v>14</v>
      </c>
      <c r="F72" s="42" t="s">
        <v>18</v>
      </c>
      <c r="G72" s="54" t="s">
        <v>52</v>
      </c>
      <c r="H72" s="55"/>
      <c r="I72" s="55"/>
      <c r="J72" s="56"/>
      <c r="K72" s="126" t="s">
        <v>50</v>
      </c>
      <c r="L72" s="127"/>
      <c r="M72" s="57"/>
      <c r="N72" s="58"/>
    </row>
    <row r="73" spans="1:17" ht="15.6" customHeight="1" x14ac:dyDescent="0.25">
      <c r="B73" s="4">
        <v>1</v>
      </c>
      <c r="C73" s="89"/>
      <c r="D73" s="90"/>
      <c r="E73" s="11"/>
      <c r="F73" s="10"/>
      <c r="G73" s="9"/>
      <c r="H73" s="14"/>
      <c r="I73" s="15"/>
      <c r="J73" s="15"/>
      <c r="K73" s="115" t="s">
        <v>54</v>
      </c>
      <c r="L73" s="116"/>
      <c r="M73" s="117"/>
      <c r="N73" s="99"/>
      <c r="O73" s="52"/>
      <c r="P73" s="52"/>
      <c r="Q73" s="52"/>
    </row>
    <row r="74" spans="1:17" ht="16.149999999999999" customHeight="1" thickBot="1" x14ac:dyDescent="0.3">
      <c r="B74" s="4">
        <v>2</v>
      </c>
      <c r="C74" s="89"/>
      <c r="D74" s="90"/>
      <c r="E74" s="11"/>
      <c r="F74" s="10"/>
      <c r="G74" s="9"/>
      <c r="H74" s="14"/>
      <c r="I74" s="15"/>
      <c r="J74" s="15"/>
      <c r="K74" s="118" t="s">
        <v>53</v>
      </c>
      <c r="L74" s="119"/>
      <c r="M74" s="120"/>
      <c r="N74" s="99"/>
    </row>
    <row r="75" spans="1:17" ht="15.6" customHeight="1" x14ac:dyDescent="0.25">
      <c r="B75" s="4">
        <v>3</v>
      </c>
      <c r="C75" s="89"/>
      <c r="D75" s="90"/>
      <c r="E75" s="11"/>
      <c r="F75" s="10"/>
      <c r="G75" s="9"/>
      <c r="H75" s="14"/>
      <c r="I75" s="15"/>
      <c r="J75" s="15"/>
      <c r="K75" s="59"/>
      <c r="L75" s="59"/>
      <c r="M75" s="60"/>
      <c r="N75" s="88"/>
      <c r="O75" s="52"/>
      <c r="P75" s="52"/>
      <c r="Q75" s="52"/>
    </row>
    <row r="76" spans="1:17" ht="15.6" customHeight="1" x14ac:dyDescent="0.25">
      <c r="B76" s="4">
        <v>4</v>
      </c>
      <c r="C76" s="89"/>
      <c r="D76" s="90"/>
      <c r="E76" s="11"/>
      <c r="F76" s="10"/>
      <c r="G76" s="9"/>
      <c r="H76" s="14"/>
      <c r="I76" s="15"/>
      <c r="J76" s="15"/>
      <c r="K76" s="86"/>
      <c r="L76" s="86"/>
      <c r="M76" s="87"/>
      <c r="N76" s="88"/>
    </row>
    <row r="77" spans="1:17" x14ac:dyDescent="0.25">
      <c r="E77" s="48"/>
      <c r="F77" s="48"/>
      <c r="G77" s="75">
        <f>IF(G78&gt;1.5,1.5,G78)</f>
        <v>0</v>
      </c>
      <c r="K77" s="86"/>
      <c r="L77" s="86"/>
      <c r="M77" s="87"/>
      <c r="N77" s="88"/>
      <c r="O77" s="52"/>
      <c r="P77" s="52"/>
      <c r="Q77" s="52"/>
    </row>
    <row r="78" spans="1:17" x14ac:dyDescent="0.25">
      <c r="E78" s="45"/>
      <c r="F78" s="45"/>
      <c r="G78" s="61">
        <f>SUM(G73:G76)</f>
        <v>0</v>
      </c>
      <c r="H78" s="61">
        <f>SUM(H73:H76)</f>
        <v>0</v>
      </c>
      <c r="I78" s="61">
        <f>SUM(I73:I76)</f>
        <v>0</v>
      </c>
      <c r="K78" s="58"/>
      <c r="L78" s="58"/>
    </row>
    <row r="79" spans="1:17" x14ac:dyDescent="0.25">
      <c r="A79" s="62"/>
      <c r="B79" s="63" t="s">
        <v>25</v>
      </c>
      <c r="C79" s="62"/>
      <c r="D79" s="64"/>
      <c r="E79" s="65" t="s">
        <v>56</v>
      </c>
      <c r="F79" s="64"/>
      <c r="G79" s="38"/>
      <c r="H79" s="38">
        <f>SUM(G77:I77)</f>
        <v>0</v>
      </c>
      <c r="I79" s="38"/>
      <c r="N79" s="52"/>
      <c r="O79" s="52"/>
      <c r="P79" s="52"/>
      <c r="Q79" s="52"/>
    </row>
    <row r="80" spans="1:17" x14ac:dyDescent="0.25">
      <c r="E80" s="45"/>
      <c r="F80" s="45"/>
    </row>
    <row r="81" spans="2:11" ht="17.45" customHeight="1" x14ac:dyDescent="0.25">
      <c r="B81" s="85"/>
      <c r="C81" s="85"/>
      <c r="D81" s="85"/>
      <c r="E81" s="85"/>
      <c r="F81" s="85"/>
    </row>
    <row r="82" spans="2:11" ht="18.75" thickBot="1" x14ac:dyDescent="0.3">
      <c r="E82" s="45"/>
      <c r="F82" s="45"/>
      <c r="H82" s="66"/>
    </row>
    <row r="83" spans="2:11" x14ac:dyDescent="0.25">
      <c r="B83" s="135" t="s">
        <v>51</v>
      </c>
      <c r="C83" s="2"/>
      <c r="D83" s="45"/>
      <c r="E83" s="45"/>
    </row>
    <row r="84" spans="2:11" ht="17.25" thickBot="1" x14ac:dyDescent="0.3">
      <c r="B84" s="136"/>
      <c r="C84" s="67" t="s">
        <v>13</v>
      </c>
      <c r="D84" s="43" t="s">
        <v>14</v>
      </c>
      <c r="E84" s="42" t="s">
        <v>18</v>
      </c>
      <c r="F84" s="42" t="s">
        <v>15</v>
      </c>
    </row>
    <row r="85" spans="2:11" ht="17.25" thickBot="1" x14ac:dyDescent="0.3">
      <c r="B85" s="68">
        <v>1</v>
      </c>
      <c r="C85" s="3"/>
      <c r="D85" s="3"/>
      <c r="E85" s="4"/>
      <c r="F85" s="4"/>
    </row>
    <row r="86" spans="2:11" ht="17.25" thickBot="1" x14ac:dyDescent="0.3">
      <c r="B86" s="4">
        <v>2</v>
      </c>
      <c r="C86" s="3"/>
      <c r="D86" s="3"/>
      <c r="E86" s="4"/>
      <c r="F86" s="4"/>
      <c r="H86" s="100" t="s">
        <v>4</v>
      </c>
      <c r="I86" s="101"/>
      <c r="J86" s="101"/>
      <c r="K86" s="102"/>
    </row>
    <row r="87" spans="2:11" ht="17.25" thickBot="1" x14ac:dyDescent="0.3">
      <c r="B87" s="4">
        <v>3</v>
      </c>
      <c r="C87" s="7"/>
      <c r="D87" s="7"/>
      <c r="E87" s="4"/>
      <c r="F87" s="4"/>
      <c r="H87" s="103" t="s">
        <v>26</v>
      </c>
      <c r="I87" s="104"/>
      <c r="J87" s="104"/>
      <c r="K87" s="105"/>
    </row>
    <row r="88" spans="2:11" ht="18.75" thickBot="1" x14ac:dyDescent="0.3">
      <c r="B88" s="4">
        <v>4</v>
      </c>
      <c r="C88" s="7"/>
      <c r="D88" s="7"/>
      <c r="E88" s="4"/>
      <c r="F88" s="4"/>
      <c r="H88" s="106" t="s">
        <v>50</v>
      </c>
      <c r="I88" s="107"/>
      <c r="J88" s="107"/>
      <c r="K88" s="108"/>
    </row>
    <row r="89" spans="2:11" x14ac:dyDescent="0.25">
      <c r="B89" s="4">
        <v>5</v>
      </c>
      <c r="C89" s="3"/>
      <c r="D89" s="3"/>
      <c r="E89" s="4"/>
      <c r="F89" s="4"/>
      <c r="H89" s="109" t="s">
        <v>30</v>
      </c>
      <c r="I89" s="110"/>
      <c r="J89" s="110"/>
      <c r="K89" s="111"/>
    </row>
    <row r="90" spans="2:11" ht="17.25" thickBot="1" x14ac:dyDescent="0.3">
      <c r="B90" s="4">
        <v>6</v>
      </c>
      <c r="C90" s="7"/>
      <c r="D90" s="7"/>
      <c r="E90" s="5"/>
      <c r="F90" s="4"/>
      <c r="H90" s="112"/>
      <c r="I90" s="113"/>
      <c r="J90" s="113"/>
      <c r="K90" s="114"/>
    </row>
    <row r="91" spans="2:11" x14ac:dyDescent="0.25">
      <c r="B91" s="4">
        <v>7</v>
      </c>
      <c r="C91" s="7"/>
      <c r="D91" s="7"/>
      <c r="E91" s="4"/>
      <c r="F91" s="4"/>
    </row>
    <row r="92" spans="2:11" x14ac:dyDescent="0.25">
      <c r="B92" s="4">
        <v>8</v>
      </c>
      <c r="C92" s="3"/>
      <c r="D92" s="3"/>
      <c r="E92" s="4"/>
      <c r="F92" s="4"/>
    </row>
    <row r="93" spans="2:11" x14ac:dyDescent="0.25">
      <c r="B93" s="4">
        <v>9</v>
      </c>
      <c r="C93" s="3"/>
      <c r="D93" s="3"/>
      <c r="E93" s="4"/>
      <c r="F93" s="4"/>
    </row>
    <row r="94" spans="2:11" x14ac:dyDescent="0.25">
      <c r="B94" s="4">
        <v>10</v>
      </c>
      <c r="C94" s="3"/>
      <c r="D94" s="3"/>
      <c r="E94" s="4"/>
      <c r="F94" s="4"/>
    </row>
    <row r="95" spans="2:11" x14ac:dyDescent="0.25">
      <c r="B95" s="4">
        <v>11</v>
      </c>
      <c r="C95" s="3"/>
      <c r="D95" s="3"/>
      <c r="E95" s="4"/>
      <c r="F95" s="4"/>
    </row>
    <row r="96" spans="2:11" x14ac:dyDescent="0.25">
      <c r="B96" s="4">
        <v>12</v>
      </c>
      <c r="C96" s="3"/>
      <c r="D96" s="3"/>
      <c r="E96" s="4"/>
      <c r="F96" s="4"/>
    </row>
    <row r="97" spans="2:17" x14ac:dyDescent="0.25">
      <c r="B97" s="4">
        <v>13</v>
      </c>
      <c r="C97" s="3"/>
      <c r="D97" s="3"/>
      <c r="E97" s="4"/>
      <c r="F97" s="4"/>
    </row>
    <row r="98" spans="2:17" x14ac:dyDescent="0.25">
      <c r="B98" s="4">
        <v>14</v>
      </c>
      <c r="C98" s="3"/>
      <c r="D98" s="3"/>
      <c r="E98" s="4"/>
      <c r="F98" s="4"/>
    </row>
    <row r="99" spans="2:17" x14ac:dyDescent="0.25">
      <c r="B99" s="4">
        <v>15</v>
      </c>
      <c r="C99" s="3"/>
      <c r="D99" s="3"/>
      <c r="E99" s="4"/>
      <c r="F99" s="4"/>
    </row>
    <row r="100" spans="2:17" x14ac:dyDescent="0.25">
      <c r="B100" s="4">
        <v>16</v>
      </c>
      <c r="C100" s="3"/>
      <c r="D100" s="3"/>
      <c r="E100" s="4"/>
      <c r="F100" s="4"/>
    </row>
    <row r="101" spans="2:17" x14ac:dyDescent="0.25">
      <c r="B101" s="4">
        <v>17</v>
      </c>
      <c r="C101" s="3"/>
      <c r="D101" s="3"/>
      <c r="E101" s="4"/>
      <c r="F101" s="4"/>
    </row>
    <row r="102" spans="2:17" x14ac:dyDescent="0.25">
      <c r="B102" s="4">
        <v>18</v>
      </c>
      <c r="C102" s="3"/>
      <c r="D102" s="3"/>
      <c r="E102" s="4"/>
      <c r="F102" s="4"/>
    </row>
    <row r="103" spans="2:17" x14ac:dyDescent="0.25">
      <c r="B103" s="4">
        <v>19</v>
      </c>
      <c r="C103" s="3"/>
      <c r="D103" s="3"/>
      <c r="E103" s="4"/>
      <c r="F103" s="4"/>
    </row>
    <row r="104" spans="2:17" x14ac:dyDescent="0.25">
      <c r="B104" s="4">
        <v>20</v>
      </c>
      <c r="C104" s="3"/>
      <c r="D104" s="3"/>
      <c r="E104" s="4"/>
      <c r="F104" s="4"/>
    </row>
    <row r="105" spans="2:17" x14ac:dyDescent="0.25">
      <c r="B105" s="4">
        <v>21</v>
      </c>
      <c r="C105" s="3"/>
      <c r="D105" s="3"/>
      <c r="E105" s="4"/>
      <c r="F105" s="4"/>
    </row>
    <row r="106" spans="2:17" x14ac:dyDescent="0.25">
      <c r="B106" s="4">
        <v>22</v>
      </c>
      <c r="C106" s="3"/>
      <c r="D106" s="3"/>
      <c r="E106" s="4"/>
      <c r="F106" s="4"/>
    </row>
    <row r="107" spans="2:17" x14ac:dyDescent="0.25">
      <c r="B107" s="4">
        <v>23</v>
      </c>
      <c r="C107" s="3"/>
      <c r="D107" s="3"/>
      <c r="E107" s="4"/>
      <c r="F107" s="4"/>
    </row>
    <row r="108" spans="2:17" ht="17.25" thickBot="1" x14ac:dyDescent="0.3">
      <c r="E108" s="69" t="s">
        <v>28</v>
      </c>
      <c r="F108" s="83">
        <f>SUM(F85:F107)</f>
        <v>0</v>
      </c>
      <c r="G108" s="38">
        <f>F108*0.02</f>
        <v>0</v>
      </c>
    </row>
    <row r="109" spans="2:17" ht="17.25" thickBot="1" x14ac:dyDescent="0.3">
      <c r="B109" s="2"/>
      <c r="E109" s="70" t="s">
        <v>29</v>
      </c>
      <c r="F109" s="84">
        <f>IF(G108&gt;2.5,2.5,G108)</f>
        <v>0</v>
      </c>
    </row>
    <row r="110" spans="2:17" x14ac:dyDescent="0.25">
      <c r="E110" s="46"/>
      <c r="F110" s="46"/>
      <c r="G110" s="45"/>
      <c r="H110" s="123"/>
      <c r="I110" s="123"/>
      <c r="N110" s="52"/>
      <c r="O110" s="52"/>
      <c r="P110" s="52"/>
      <c r="Q110" s="52"/>
    </row>
    <row r="111" spans="2:17" x14ac:dyDescent="0.25">
      <c r="N111" s="2"/>
      <c r="O111" s="2"/>
      <c r="P111" s="2"/>
      <c r="Q111" s="2"/>
    </row>
    <row r="112" spans="2:17" x14ac:dyDescent="0.25">
      <c r="B112" s="2"/>
      <c r="N112" s="71"/>
      <c r="O112" s="71"/>
      <c r="P112" s="71"/>
      <c r="Q112" s="71"/>
    </row>
    <row r="113" spans="2:17" x14ac:dyDescent="0.25">
      <c r="B113" s="2"/>
      <c r="D113" s="1"/>
      <c r="N113" s="71"/>
      <c r="O113" s="71"/>
      <c r="P113" s="71"/>
      <c r="Q113" s="71"/>
    </row>
    <row r="114" spans="2:17" x14ac:dyDescent="0.25">
      <c r="D114" s="1"/>
      <c r="N114" s="71"/>
      <c r="O114" s="71"/>
      <c r="P114" s="71"/>
      <c r="Q114" s="71"/>
    </row>
    <row r="115" spans="2:17" ht="15.6" customHeight="1" x14ac:dyDescent="0.25">
      <c r="C115" s="134"/>
      <c r="D115" s="134"/>
      <c r="E115" s="134"/>
      <c r="F115" s="98"/>
      <c r="G115" s="97"/>
      <c r="I115" s="124"/>
      <c r="J115" s="124"/>
      <c r="K115" s="124"/>
      <c r="L115" s="124"/>
      <c r="N115" s="8"/>
      <c r="O115" s="8"/>
      <c r="P115" s="8"/>
      <c r="Q115" s="8"/>
    </row>
    <row r="116" spans="2:17" ht="16.149999999999999" customHeight="1" x14ac:dyDescent="0.25">
      <c r="B116" s="2"/>
      <c r="C116" s="134"/>
      <c r="D116" s="134"/>
      <c r="E116" s="134"/>
      <c r="F116" s="98"/>
      <c r="G116" s="97"/>
      <c r="I116" s="125"/>
      <c r="J116" s="125"/>
      <c r="K116" s="125"/>
      <c r="L116" s="125"/>
      <c r="N116" s="8"/>
      <c r="O116" s="8"/>
      <c r="P116" s="8"/>
      <c r="Q116" s="8"/>
    </row>
    <row r="117" spans="2:17" x14ac:dyDescent="0.25">
      <c r="B117" s="2"/>
      <c r="I117" s="99"/>
      <c r="J117" s="99"/>
      <c r="K117" s="99"/>
      <c r="L117" s="99"/>
      <c r="N117" s="8"/>
      <c r="O117" s="8"/>
      <c r="P117" s="8"/>
      <c r="Q117" s="8"/>
    </row>
    <row r="118" spans="2:17" x14ac:dyDescent="0.25">
      <c r="B118" s="2"/>
      <c r="I118" s="99"/>
      <c r="J118" s="99"/>
      <c r="K118" s="99"/>
      <c r="L118" s="99"/>
      <c r="N118" s="8"/>
      <c r="O118" s="8"/>
      <c r="P118" s="8"/>
      <c r="Q118" s="8"/>
    </row>
    <row r="119" spans="2:17" x14ac:dyDescent="0.25">
      <c r="B119" s="2"/>
      <c r="I119" s="86"/>
      <c r="J119" s="86"/>
      <c r="K119" s="86"/>
      <c r="L119" s="122"/>
      <c r="N119" s="8"/>
      <c r="O119" s="8"/>
      <c r="P119" s="8"/>
      <c r="Q119" s="8"/>
    </row>
    <row r="120" spans="2:17" x14ac:dyDescent="0.25">
      <c r="I120" s="86"/>
      <c r="J120" s="86"/>
      <c r="K120" s="86"/>
      <c r="L120" s="122"/>
    </row>
    <row r="121" spans="2:17" x14ac:dyDescent="0.25">
      <c r="I121" s="86"/>
      <c r="J121" s="86"/>
      <c r="K121" s="86"/>
      <c r="L121" s="122"/>
    </row>
    <row r="122" spans="2:17" x14ac:dyDescent="0.25">
      <c r="I122" s="86"/>
      <c r="J122" s="86"/>
      <c r="K122" s="86"/>
      <c r="L122" s="122"/>
    </row>
    <row r="123" spans="2:17" x14ac:dyDescent="0.25">
      <c r="I123" s="86"/>
      <c r="J123" s="86"/>
      <c r="K123" s="86"/>
      <c r="L123" s="122"/>
    </row>
  </sheetData>
  <sheetProtection algorithmName="SHA-512" hashValue="7SecFAwI3pBbnqyK/FdQAHonGmUVUh/RVjWglDarBht5nYn47W7tMbJ43byfBKjNYAT3w5D2n5AAkkt9ev2aWA==" saltValue="kEZTuCQc4HMAf3Q1JueIAA==" spinCount="100000" sheet="1" objects="1" scenarios="1" formatCells="0"/>
  <mergeCells count="69">
    <mergeCell ref="L45:M45"/>
    <mergeCell ref="I49:J49"/>
    <mergeCell ref="E5:O5"/>
    <mergeCell ref="E6:O6"/>
    <mergeCell ref="E7:O7"/>
    <mergeCell ref="N42:Q43"/>
    <mergeCell ref="C9:P9"/>
    <mergeCell ref="N34:Q34"/>
    <mergeCell ref="N35:Q40"/>
    <mergeCell ref="N52:Q56"/>
    <mergeCell ref="N51:Q51"/>
    <mergeCell ref="C74:D74"/>
    <mergeCell ref="R34:R51"/>
    <mergeCell ref="B5:D5"/>
    <mergeCell ref="B6:D6"/>
    <mergeCell ref="L20:O21"/>
    <mergeCell ref="L26:N27"/>
    <mergeCell ref="B26:K27"/>
    <mergeCell ref="C21:D21"/>
    <mergeCell ref="C23:D23"/>
    <mergeCell ref="I32:J32"/>
    <mergeCell ref="C12:D12"/>
    <mergeCell ref="C13:D13"/>
    <mergeCell ref="C14:D14"/>
    <mergeCell ref="C16:D16"/>
    <mergeCell ref="N58:Q59"/>
    <mergeCell ref="C115:E116"/>
    <mergeCell ref="B81:F81"/>
    <mergeCell ref="B83:B84"/>
    <mergeCell ref="B3:D4"/>
    <mergeCell ref="E3:O4"/>
    <mergeCell ref="C11:E11"/>
    <mergeCell ref="L16:O19"/>
    <mergeCell ref="B7:D7"/>
    <mergeCell ref="C18:D18"/>
    <mergeCell ref="C19:D19"/>
    <mergeCell ref="C17:D17"/>
    <mergeCell ref="L62:M62"/>
    <mergeCell ref="C72:D72"/>
    <mergeCell ref="C73:D73"/>
    <mergeCell ref="B65:K66"/>
    <mergeCell ref="L65:N66"/>
    <mergeCell ref="I119:J123"/>
    <mergeCell ref="K119:K123"/>
    <mergeCell ref="L119:L123"/>
    <mergeCell ref="H110:I110"/>
    <mergeCell ref="I115:L115"/>
    <mergeCell ref="I116:L116"/>
    <mergeCell ref="I117:J118"/>
    <mergeCell ref="K117:K118"/>
    <mergeCell ref="L117:L118"/>
    <mergeCell ref="K72:L72"/>
    <mergeCell ref="G115:G116"/>
    <mergeCell ref="F115:F116"/>
    <mergeCell ref="N73:N74"/>
    <mergeCell ref="H86:K86"/>
    <mergeCell ref="H87:K87"/>
    <mergeCell ref="H88:K88"/>
    <mergeCell ref="H89:K90"/>
    <mergeCell ref="K73:M73"/>
    <mergeCell ref="K74:M74"/>
    <mergeCell ref="B70:F70"/>
    <mergeCell ref="K76:L77"/>
    <mergeCell ref="M76:M77"/>
    <mergeCell ref="N75:N77"/>
    <mergeCell ref="C75:D75"/>
    <mergeCell ref="C76:D76"/>
    <mergeCell ref="K71:M71"/>
    <mergeCell ref="K70:M70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DA4BA-D6E5-4AFB-B498-9FC8793B191B}">
  <dimension ref="A1"/>
  <sheetViews>
    <sheetView workbookViewId="0">
      <selection activeCell="B8" sqref="B8:E13"/>
    </sheetView>
  </sheetViews>
  <sheetFormatPr baseColWidth="10"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</vt:lpstr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MARMOL BOLUDA, Mar</dc:creator>
  <cp:lastModifiedBy>Viñals Clemente Esther</cp:lastModifiedBy>
  <dcterms:created xsi:type="dcterms:W3CDTF">2022-11-01T17:32:59Z</dcterms:created>
  <dcterms:modified xsi:type="dcterms:W3CDTF">2024-10-15T14:24:03Z</dcterms:modified>
</cp:coreProperties>
</file>